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dhhs.arkgov.net\dhsfiles\home\LRC\mhaluqdah\Desktop\POSTING\"/>
    </mc:Choice>
  </mc:AlternateContent>
  <xr:revisionPtr revIDLastSave="0" documentId="8_{D26CFAC2-7C9B-40FB-AECA-AAB629A3FE47}" xr6:coauthVersionLast="44" xr6:coauthVersionMax="44" xr10:uidLastSave="{00000000-0000-0000-0000-000000000000}"/>
  <workbookProtection workbookAlgorithmName="SHA-512" workbookHashValue="yAar6opHI5h1oMY5oTVYffsFM6W06pqAZx9N3ZoOTCfOVEjJeCcmYtCmHg1efJS/H/ncqcu8OESx06b3Va9XIQ==" workbookSaltValue="5ZTiJI+5QHnO48d4n+BAhQ==" workbookSpinCount="100000" lockStructure="1"/>
  <bookViews>
    <workbookView xWindow="-120" yWindow="-120" windowWidth="20730" windowHeight="11160" xr2:uid="{F1F711E4-BFC4-4AE9-9FC1-C769F704F1D9}"/>
  </bookViews>
  <sheets>
    <sheet name="Pricing Sheet" sheetId="6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3" i="6" l="1"/>
  <c r="I103" i="6" s="1"/>
  <c r="H104" i="6"/>
  <c r="I104" i="6" s="1"/>
  <c r="H105" i="6"/>
  <c r="I105" i="6" s="1"/>
  <c r="I51" i="6"/>
  <c r="I52" i="6"/>
  <c r="I59" i="6"/>
  <c r="I60" i="6"/>
  <c r="I67" i="6"/>
  <c r="I68" i="6"/>
  <c r="I75" i="6"/>
  <c r="I76" i="6"/>
  <c r="I84" i="6"/>
  <c r="I91" i="6"/>
  <c r="I92" i="6"/>
  <c r="H14" i="6"/>
  <c r="I14" i="6" s="1"/>
  <c r="H15" i="6"/>
  <c r="I15" i="6" s="1"/>
  <c r="H16" i="6"/>
  <c r="I16" i="6" s="1"/>
  <c r="H17" i="6"/>
  <c r="I17" i="6" s="1"/>
  <c r="H13" i="6"/>
  <c r="I13" i="6" s="1"/>
  <c r="H18" i="6"/>
  <c r="I18" i="6" s="1"/>
  <c r="H19" i="6"/>
  <c r="I19" i="6" s="1"/>
  <c r="H20" i="6"/>
  <c r="I20" i="6" s="1"/>
  <c r="H21" i="6"/>
  <c r="I21" i="6" s="1"/>
  <c r="H22" i="6"/>
  <c r="I22" i="6" s="1"/>
  <c r="H23" i="6"/>
  <c r="I23" i="6" s="1"/>
  <c r="H24" i="6"/>
  <c r="I24" i="6" s="1"/>
  <c r="H25" i="6"/>
  <c r="I25" i="6" s="1"/>
  <c r="H26" i="6"/>
  <c r="I26" i="6" s="1"/>
  <c r="H27" i="6"/>
  <c r="I27" i="6" s="1"/>
  <c r="H28" i="6"/>
  <c r="I28" i="6" s="1"/>
  <c r="H29" i="6"/>
  <c r="I29" i="6" s="1"/>
  <c r="H30" i="6"/>
  <c r="I30" i="6" s="1"/>
  <c r="H31" i="6"/>
  <c r="I31" i="6" s="1"/>
  <c r="H32" i="6"/>
  <c r="I32" i="6" s="1"/>
  <c r="H33" i="6"/>
  <c r="I33" i="6" s="1"/>
  <c r="H34" i="6"/>
  <c r="I34" i="6" s="1"/>
  <c r="H35" i="6"/>
  <c r="I35" i="6" s="1"/>
  <c r="H36" i="6"/>
  <c r="I36" i="6" s="1"/>
  <c r="H37" i="6"/>
  <c r="I37" i="6" s="1"/>
  <c r="H38" i="6"/>
  <c r="I38" i="6" s="1"/>
  <c r="H39" i="6"/>
  <c r="I39" i="6" s="1"/>
  <c r="H40" i="6"/>
  <c r="I40" i="6" s="1"/>
  <c r="H41" i="6"/>
  <c r="I41" i="6" s="1"/>
  <c r="H42" i="6"/>
  <c r="I42" i="6" s="1"/>
  <c r="H43" i="6"/>
  <c r="I43" i="6" s="1"/>
  <c r="H44" i="6"/>
  <c r="I44" i="6" s="1"/>
  <c r="H45" i="6"/>
  <c r="I45" i="6" s="1"/>
  <c r="H46" i="6"/>
  <c r="I46" i="6" s="1"/>
  <c r="H47" i="6"/>
  <c r="I47" i="6" s="1"/>
  <c r="H48" i="6"/>
  <c r="I48" i="6" s="1"/>
  <c r="H49" i="6"/>
  <c r="I49" i="6" s="1"/>
  <c r="H50" i="6"/>
  <c r="I50" i="6" s="1"/>
  <c r="H51" i="6"/>
  <c r="H52" i="6"/>
  <c r="H53" i="6"/>
  <c r="I53" i="6" s="1"/>
  <c r="H54" i="6"/>
  <c r="I54" i="6" s="1"/>
  <c r="H55" i="6"/>
  <c r="I55" i="6" s="1"/>
  <c r="H56" i="6"/>
  <c r="I56" i="6" s="1"/>
  <c r="H57" i="6"/>
  <c r="I57" i="6" s="1"/>
  <c r="H58" i="6"/>
  <c r="I58" i="6" s="1"/>
  <c r="H59" i="6"/>
  <c r="H60" i="6"/>
  <c r="H61" i="6"/>
  <c r="I61" i="6" s="1"/>
  <c r="H62" i="6"/>
  <c r="I62" i="6" s="1"/>
  <c r="H63" i="6"/>
  <c r="I63" i="6" s="1"/>
  <c r="H64" i="6"/>
  <c r="I64" i="6" s="1"/>
  <c r="H65" i="6"/>
  <c r="I65" i="6" s="1"/>
  <c r="H66" i="6"/>
  <c r="I66" i="6" s="1"/>
  <c r="H67" i="6"/>
  <c r="H68" i="6"/>
  <c r="H69" i="6"/>
  <c r="I69" i="6" s="1"/>
  <c r="H70" i="6"/>
  <c r="I70" i="6" s="1"/>
  <c r="H71" i="6"/>
  <c r="I71" i="6" s="1"/>
  <c r="H72" i="6"/>
  <c r="I72" i="6" s="1"/>
  <c r="H73" i="6"/>
  <c r="I73" i="6" s="1"/>
  <c r="H74" i="6"/>
  <c r="I74" i="6" s="1"/>
  <c r="H75" i="6"/>
  <c r="H76" i="6"/>
  <c r="H77" i="6"/>
  <c r="I77" i="6" s="1"/>
  <c r="H78" i="6"/>
  <c r="I78" i="6" s="1"/>
  <c r="H79" i="6"/>
  <c r="I79" i="6" s="1"/>
  <c r="H80" i="6"/>
  <c r="I80" i="6" s="1"/>
  <c r="H81" i="6"/>
  <c r="I81" i="6" s="1"/>
  <c r="H82" i="6"/>
  <c r="I82" i="6" s="1"/>
  <c r="H83" i="6"/>
  <c r="I83" i="6" s="1"/>
  <c r="H84" i="6"/>
  <c r="H85" i="6"/>
  <c r="I85" i="6" s="1"/>
  <c r="H86" i="6"/>
  <c r="I86" i="6" s="1"/>
  <c r="H87" i="6"/>
  <c r="I87" i="6" s="1"/>
  <c r="H88" i="6"/>
  <c r="I88" i="6" s="1"/>
  <c r="H89" i="6"/>
  <c r="I89" i="6" s="1"/>
  <c r="H90" i="6"/>
  <c r="I90" i="6" s="1"/>
  <c r="H91" i="6"/>
  <c r="H92" i="6"/>
  <c r="H93" i="6"/>
  <c r="I93" i="6" s="1"/>
  <c r="H94" i="6"/>
  <c r="I94" i="6" s="1"/>
  <c r="H95" i="6"/>
  <c r="I95" i="6" s="1"/>
  <c r="H96" i="6"/>
  <c r="I96" i="6" s="1"/>
  <c r="H97" i="6"/>
  <c r="I97" i="6" s="1"/>
  <c r="I107" i="6" l="1"/>
  <c r="I99" i="6"/>
  <c r="I110" i="6" s="1"/>
</calcChain>
</file>

<file path=xl/sharedStrings.xml><?xml version="1.0" encoding="utf-8"?>
<sst xmlns="http://schemas.openxmlformats.org/spreadsheetml/2006/main" count="303" uniqueCount="213">
  <si>
    <t>Solicitation 710-20-0042</t>
  </si>
  <si>
    <t>Pricing Sheet</t>
  </si>
  <si>
    <r>
      <t xml:space="preserve">Pricing for this contract will be </t>
    </r>
    <r>
      <rPr>
        <b/>
        <sz val="11"/>
        <color theme="1"/>
        <rFont val="Calibri"/>
        <family val="2"/>
        <scheme val="minor"/>
      </rPr>
      <t>per Secure Document Container</t>
    </r>
    <r>
      <rPr>
        <sz val="11"/>
        <color theme="1"/>
        <rFont val="Calibri"/>
        <family val="2"/>
        <scheme val="minor"/>
      </rPr>
      <t xml:space="preserve"> (SDC).  </t>
    </r>
  </si>
  <si>
    <r>
      <t xml:space="preserve">The per SDC price  </t>
    </r>
    <r>
      <rPr>
        <b/>
        <sz val="11"/>
        <color theme="1"/>
        <rFont val="Calibri"/>
        <family val="2"/>
        <scheme val="minor"/>
      </rPr>
      <t>must</t>
    </r>
    <r>
      <rPr>
        <sz val="11"/>
        <color theme="1"/>
        <rFont val="Calibri"/>
        <family val="2"/>
        <scheme val="minor"/>
      </rPr>
      <t xml:space="preserve"> be for a SDC that meets the requirements specified in Table 1: On-Site Shredding Service Requirements.</t>
    </r>
  </si>
  <si>
    <r>
      <t xml:space="preserve">The per SDC price </t>
    </r>
    <r>
      <rPr>
        <b/>
        <sz val="11"/>
        <color theme="1"/>
        <rFont val="Calibri"/>
        <family val="2"/>
        <scheme val="minor"/>
      </rPr>
      <t>must</t>
    </r>
    <r>
      <rPr>
        <sz val="11"/>
        <color theme="1"/>
        <rFont val="Calibri"/>
        <family val="2"/>
        <scheme val="minor"/>
      </rPr>
      <t xml:space="preserve"> be inclusive of both Regular Service and optional Purge Service Pricing </t>
    </r>
  </si>
  <si>
    <t>Service Price per Secure Document Container</t>
  </si>
  <si>
    <t xml:space="preserve">Enter your per container price above and the annual Regular Service schedule pricing will auto-calculate  </t>
  </si>
  <si>
    <t>Field Offices</t>
  </si>
  <si>
    <t>Regular Service</t>
  </si>
  <si>
    <t>County Name</t>
  </si>
  <si>
    <t>Service Address</t>
  </si>
  <si>
    <t>Frequency*</t>
  </si>
  <si>
    <t>No. of pickups per year</t>
  </si>
  <si>
    <t>No. of SDC at location</t>
  </si>
  <si>
    <t xml:space="preserve">Frequency Adjusted No. of SDC pr year </t>
  </si>
  <si>
    <t>Annual Service Cost</t>
  </si>
  <si>
    <t>Arkansas 1</t>
  </si>
  <si>
    <t>100 Court Square, Dewitt, AR, 72042-2025</t>
  </si>
  <si>
    <t>Quarterly</t>
  </si>
  <si>
    <t>*Frequency Definitions:</t>
  </si>
  <si>
    <t>Arkansas 2</t>
  </si>
  <si>
    <t>203 South Leslie, Stuttgart, AR, 72160-0270</t>
  </si>
  <si>
    <t>Bi-Monthly</t>
  </si>
  <si>
    <t>every other month;  six (6) times a year total</t>
  </si>
  <si>
    <t>Ashley</t>
  </si>
  <si>
    <t>201 West Lincoln, Hamburg, AR, 71646-0190</t>
  </si>
  <si>
    <t>Bi-Weekly</t>
  </si>
  <si>
    <t>every other week; twenty-six (26) times a year total</t>
  </si>
  <si>
    <t>Baxter</t>
  </si>
  <si>
    <t>204 Bucher Drive, Mountain Home, AR, 72654-0408</t>
  </si>
  <si>
    <t>Semi-Monthly</t>
  </si>
  <si>
    <t>two (2) times every month; twenty-four (24) times a year total</t>
  </si>
  <si>
    <t>Benton</t>
  </si>
  <si>
    <t>900 SE 13th Court, Bentonville, AR, 72712-5998</t>
  </si>
  <si>
    <t>Monthly</t>
  </si>
  <si>
    <t>one (1) time every month; twelve (12) times a year total</t>
  </si>
  <si>
    <t>Boone</t>
  </si>
  <si>
    <t>2126 Capps Road, Harrison, AR, 72601-1096</t>
  </si>
  <si>
    <t>Bi-monthly</t>
  </si>
  <si>
    <t>one (1) time every three months;  four (4) times a year total</t>
  </si>
  <si>
    <t>Bradley</t>
  </si>
  <si>
    <t>902 Halligan, Warren, AR, 71671-0509</t>
  </si>
  <si>
    <t>Calhoun</t>
  </si>
  <si>
    <t>136 Archer, Hampton, AR, 71744-1068</t>
  </si>
  <si>
    <t>Carroll</t>
  </si>
  <si>
    <t>304 Hailey Road, Berryville, AR, 72616-0425</t>
  </si>
  <si>
    <t>Chicot</t>
  </si>
  <si>
    <t>1736 Highway 65 &amp; 82 South, Lake Village, AR, 71653-0071</t>
  </si>
  <si>
    <t>Clark</t>
  </si>
  <si>
    <t>602 South 10th Street, Arkadelphia, AR, 71923</t>
  </si>
  <si>
    <t>Clay</t>
  </si>
  <si>
    <t>187 North 2nd Street, Piggott, AR, 72454-0366</t>
  </si>
  <si>
    <t>Cleburne</t>
  </si>
  <si>
    <t>1521 West Main, Heber Springs, AR, 72543-1140</t>
  </si>
  <si>
    <t>Cleveland</t>
  </si>
  <si>
    <t>201 5th Street, Rison, AR, 71665-0465</t>
  </si>
  <si>
    <t>Columbia</t>
  </si>
  <si>
    <t>601 East University, Magnolia, AR, 71754-1109</t>
  </si>
  <si>
    <t>Conway</t>
  </si>
  <si>
    <t>2 Bruce Street, Morrilton, AR, 72110-0228</t>
  </si>
  <si>
    <t>Craighead</t>
  </si>
  <si>
    <t>1600 Browns Lane Access Road, Jonesboro, AR, 72401-7291</t>
  </si>
  <si>
    <t>Crawford</t>
  </si>
  <si>
    <t>704 Cloverleaf Cir., Van Buren, AR, 72956-5060</t>
  </si>
  <si>
    <t>Crittenden</t>
  </si>
  <si>
    <t>401 South College Boulevard, West Memphis, AR, 72301-1734</t>
  </si>
  <si>
    <t>Cross</t>
  </si>
  <si>
    <t>803 East Highway 64, Wynne, AR, 72396-0572</t>
  </si>
  <si>
    <t>Dallas</t>
  </si>
  <si>
    <t>1202 West 3rd Street, Fordyce, AR, 71742-9989</t>
  </si>
  <si>
    <t>Desha</t>
  </si>
  <si>
    <t>200 North First Street, McGehee, AR, 71654-0111</t>
  </si>
  <si>
    <t>Drew</t>
  </si>
  <si>
    <t>444 Highway 425 N, Monticello, AR, 71657-1350</t>
  </si>
  <si>
    <t>Faulkner</t>
  </si>
  <si>
    <t>1000 East Siebenmorgen, Conway, AR, 72033-0310</t>
  </si>
  <si>
    <t>Franklin</t>
  </si>
  <si>
    <t>800 West Commercial, Ozark, AR, 72949-0261</t>
  </si>
  <si>
    <t>Fulton</t>
  </si>
  <si>
    <t>222 Byron Road, Salem, AR, 72576-0650</t>
  </si>
  <si>
    <t>Garland</t>
  </si>
  <si>
    <t>115 Stover Lane, Hot Springs, AR, 71913</t>
  </si>
  <si>
    <t>Grant</t>
  </si>
  <si>
    <t>16 Opportunity Drive, Sheridan, AR, 72150-0158</t>
  </si>
  <si>
    <t>Greene</t>
  </si>
  <si>
    <t>809 Goldsmith Road, Paragould, AR, 72451-0839</t>
  </si>
  <si>
    <t>Hempstead</t>
  </si>
  <si>
    <t>116 North Laurel, Hope, AR, 71802-0723</t>
  </si>
  <si>
    <t>Hot Spring</t>
  </si>
  <si>
    <t>2505 Pine Bluff Street, Malvern, AR, 72104-0813</t>
  </si>
  <si>
    <t>Howard</t>
  </si>
  <si>
    <t>534 North Main, Nashville, AR, 71852-1740</t>
  </si>
  <si>
    <t>Independence</t>
  </si>
  <si>
    <t>100 Weaver Avenue, Batesville, AR, 72501-7393</t>
  </si>
  <si>
    <t>Izard</t>
  </si>
  <si>
    <t>278 E Main, Melbourne, AR, 72556</t>
  </si>
  <si>
    <t>Jackson</t>
  </si>
  <si>
    <t>3rd &amp; Hazel Street, Newport, AR, 72112-0658</t>
  </si>
  <si>
    <t>Jefferson</t>
  </si>
  <si>
    <t>1222 West 6th, Pine Bluff, AR, 71601-3928</t>
  </si>
  <si>
    <t>Johnson</t>
  </si>
  <si>
    <t>900 South Rogers Avenue, Clarksville, AR, 72830-1636</t>
  </si>
  <si>
    <t>Lafayette</t>
  </si>
  <si>
    <t>2612 Spruce Street, Lewisville, AR, 71845-8638</t>
  </si>
  <si>
    <t>Lawrence</t>
  </si>
  <si>
    <t>400 Northwest 4th Street, Walnut Ridge, AR, 72476-0069</t>
  </si>
  <si>
    <t>Lee</t>
  </si>
  <si>
    <t>772 West Chestnut Street, Marianna, AR, 72360-0248</t>
  </si>
  <si>
    <t>Lincoln</t>
  </si>
  <si>
    <t>101 West Wiley Street, Star City, AR, 71667-1128</t>
  </si>
  <si>
    <t>Little River</t>
  </si>
  <si>
    <t>90 Waddell Street, Ashdown, AR, 71822-2830</t>
  </si>
  <si>
    <t>Logan 1</t>
  </si>
  <si>
    <t>17 West McKeen, Paris, AR, 72855-3228</t>
  </si>
  <si>
    <t>Logan 2</t>
  </si>
  <si>
    <t>398 East 2nd., Booneville, AR, 72927-3703</t>
  </si>
  <si>
    <t>Lonoke</t>
  </si>
  <si>
    <t>100 Park Street, Lonoke, AR, 72086-0260</t>
  </si>
  <si>
    <t>Madison</t>
  </si>
  <si>
    <t>1013 North College Av., Huntsville, AR, 72740-0128</t>
  </si>
  <si>
    <t>Marion</t>
  </si>
  <si>
    <t>114 Old Main Street, Yellville, AR, 72687-0447</t>
  </si>
  <si>
    <t>Miller</t>
  </si>
  <si>
    <t>3809 Airport Plaza, Texarkana, AR, 71854-1500</t>
  </si>
  <si>
    <t>Mississippi 1</t>
  </si>
  <si>
    <t>1104 Byrum Road, Blytheville, AR, 72315-2802</t>
  </si>
  <si>
    <t>Mississippi 2</t>
  </si>
  <si>
    <t>437 South Country Club Road, Osceola, AR, 72370-4207</t>
  </si>
  <si>
    <t>Monroe 1</t>
  </si>
  <si>
    <t>600 North 11th Street, Clarendon, AR, 72029-0354</t>
  </si>
  <si>
    <t>Monroe 2</t>
  </si>
  <si>
    <t>301 1/2 North New Orleans, Brinkley, AR, 72021-2813</t>
  </si>
  <si>
    <t>Montgomery</t>
  </si>
  <si>
    <t>232 Graham Street, Mount Ida, AR, 71957-0445</t>
  </si>
  <si>
    <t>Nevada</t>
  </si>
  <si>
    <t>355 West 1st Street, Prescott, AR, 71857-0292</t>
  </si>
  <si>
    <t>Newton</t>
  </si>
  <si>
    <t>100 Spring Street, Jasper, AR, 72641-0452</t>
  </si>
  <si>
    <t>Ouachita</t>
  </si>
  <si>
    <t>222 Van Buren Street NW, Camden, AR, 71711-3931</t>
  </si>
  <si>
    <t>Perry</t>
  </si>
  <si>
    <t>213 Houston Avenue, Perryville, AR, 72126-9539</t>
  </si>
  <si>
    <t>Phillips</t>
  </si>
  <si>
    <t>104 D'Anna Place, Helena, AR, 72342-0439</t>
  </si>
  <si>
    <t>Pike</t>
  </si>
  <si>
    <t>331 East 13th Street, Murfreesboro, AR, 71958-0200</t>
  </si>
  <si>
    <t>Poinsett</t>
  </si>
  <si>
    <t>406 North Illinois, Harrisburg, AR, 72432-0526</t>
  </si>
  <si>
    <t>Polk</t>
  </si>
  <si>
    <t>1802 Hwy. 71 North, Mena, AR, 71953</t>
  </si>
  <si>
    <t>Pope</t>
  </si>
  <si>
    <t>701 North Denver, Russellville, AR, 72801-3403</t>
  </si>
  <si>
    <t>Prairie</t>
  </si>
  <si>
    <t>663 Market Street, DeValls Bluff, AR, 72041-0356</t>
  </si>
  <si>
    <t>Processing Center</t>
  </si>
  <si>
    <t>1095 White Dr. Batesville, AR 72501</t>
  </si>
  <si>
    <t>Pulaski – Jacksonville</t>
  </si>
  <si>
    <t>2636 West Main, Jacksonville, AR, 72078-9921</t>
  </si>
  <si>
    <t>Pulaski – North</t>
  </si>
  <si>
    <t>1900 East Washington Avenue, North Little Rock, AR, 72119-5791</t>
  </si>
  <si>
    <t>Pulaski – South</t>
  </si>
  <si>
    <t>1105 MLK, Jr., Little Rock, AR, 72203-2620</t>
  </si>
  <si>
    <t>Pulaski – Southwest</t>
  </si>
  <si>
    <t>6801 Baseline Road, Little Rock, AR, 72219-8916</t>
  </si>
  <si>
    <t>Randolph</t>
  </si>
  <si>
    <t>1408 Pace Road, Pocahontas, AR, 72455-4307</t>
  </si>
  <si>
    <t>Saline</t>
  </si>
  <si>
    <t>1603 Edison Avenue, Benton, AR, 72018-0608</t>
  </si>
  <si>
    <t>101 Nw 3Rd, Suite E, Bryant, AR 72022 </t>
  </si>
  <si>
    <t>Scott</t>
  </si>
  <si>
    <t>131 Hwy 71 Bypass S, Waldron, AR, 72958</t>
  </si>
  <si>
    <t>Searcy</t>
  </si>
  <si>
    <t>106 School Street, Marshall, AR, 72650</t>
  </si>
  <si>
    <t>Sebastian</t>
  </si>
  <si>
    <t>616 Garrison Avenue, Fort Smith, AR, 72901-2598</t>
  </si>
  <si>
    <t>Sevier</t>
  </si>
  <si>
    <t>924 E. Collin Ray Drive, Suite B &amp; C, Dequeen, AR, 71832</t>
  </si>
  <si>
    <t>Sharp</t>
  </si>
  <si>
    <t>1467 Highway 62/412 Suite B, Cherokee Village, AR, 72513-0159</t>
  </si>
  <si>
    <t>St. Francis</t>
  </si>
  <si>
    <t>1200 East Broadway, Forrest City, AR, 72336-0899</t>
  </si>
  <si>
    <t>Stone</t>
  </si>
  <si>
    <t>1821 East Main, Mountain View, AR, 72560-9638</t>
  </si>
  <si>
    <t>Union</t>
  </si>
  <si>
    <t>123 West 18th Street, El Dorado, AR, 71730-7098</t>
  </si>
  <si>
    <t>Van Buren</t>
  </si>
  <si>
    <t>449 Ingram Street, Clinton, AR, 72031-0126</t>
  </si>
  <si>
    <t>Washington 1</t>
  </si>
  <si>
    <t>4044 Frontage Road, Fayetteville, AR, 72703-2084</t>
  </si>
  <si>
    <t>Washington 2</t>
  </si>
  <si>
    <t>4252 Frontage Road, Fayetteville, AR, 72703</t>
  </si>
  <si>
    <t>White</t>
  </si>
  <si>
    <t>608 Rodgers Drive, Searcy, AR, 72143-4199</t>
  </si>
  <si>
    <t>Woodruff</t>
  </si>
  <si>
    <t>1200 Highway 33 North, Augusta, AR, 72006-0493</t>
  </si>
  <si>
    <t>Yell</t>
  </si>
  <si>
    <t>904 M Street/Highway 10 East, Danville, AR 72833-0277</t>
  </si>
  <si>
    <t>Total Annual Field Office Service Cost</t>
  </si>
  <si>
    <t>Central Headquarters</t>
  </si>
  <si>
    <t>Building Name</t>
  </si>
  <si>
    <t>Frequency</t>
  </si>
  <si>
    <t>No. of Pickups per year</t>
  </si>
  <si>
    <t>No. of SDC</t>
  </si>
  <si>
    <t>Frequency Adjusted No. of SDC per year</t>
  </si>
  <si>
    <t>Donaghey Plaza North</t>
  </si>
  <si>
    <t>617 Main St., Little Rock, AR 72201</t>
  </si>
  <si>
    <t>Weekly</t>
  </si>
  <si>
    <t>Donaghey Plaza West</t>
  </si>
  <si>
    <t>618 Main St., Little Rock, AR 72201</t>
  </si>
  <si>
    <t>Donaghey Place South</t>
  </si>
  <si>
    <t>700 Main St., Little Rock, AR 72201</t>
  </si>
  <si>
    <t xml:space="preserve">Total Annual Headquarters Service Cost </t>
  </si>
  <si>
    <t>Total Annual Service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</si>
</sst>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_([$$-409]* #,##0.00_);_([$$-409]* \(#,##0.00\);_([$$-409]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sz val="16"/>
      <color rgb="FFFFFFFF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00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40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2" fillId="3" borderId="0" xfId="0" applyFont="1" applyFill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4" borderId="0" xfId="0" applyFont="1" applyFill="1"/>
    <xf numFmtId="0" fontId="5" fillId="2" borderId="0" xfId="0" applyFont="1" applyFill="1" applyAlignment="1">
      <alignment horizontal="right"/>
    </xf>
    <xf numFmtId="0" fontId="0" fillId="0" borderId="0" xfId="0" applyAlignment="1">
      <alignment horizontal="center" wrapText="1"/>
    </xf>
    <xf numFmtId="0" fontId="5" fillId="2" borderId="0" xfId="0" applyFont="1" applyFill="1"/>
    <xf numFmtId="0" fontId="0" fillId="5" borderId="0" xfId="0" applyFill="1"/>
    <xf numFmtId="0" fontId="1" fillId="5" borderId="0" xfId="0" applyFont="1" applyFill="1" applyAlignment="1">
      <alignment horizontal="right"/>
    </xf>
    <xf numFmtId="0" fontId="0" fillId="5" borderId="0" xfId="0" applyFill="1" applyAlignment="1">
      <alignment horizontal="left"/>
    </xf>
    <xf numFmtId="0" fontId="0" fillId="5" borderId="0" xfId="0" applyFill="1" applyAlignment="1">
      <alignment horizontal="center"/>
    </xf>
    <xf numFmtId="0" fontId="2" fillId="6" borderId="0" xfId="0" applyFont="1" applyFill="1"/>
    <xf numFmtId="0" fontId="2" fillId="7" borderId="0" xfId="0" applyFont="1" applyFill="1"/>
    <xf numFmtId="164" fontId="0" fillId="5" borderId="0" xfId="0" applyNumberFormat="1" applyFill="1"/>
    <xf numFmtId="165" fontId="0" fillId="0" borderId="0" xfId="0" applyNumberFormat="1" applyAlignment="1">
      <alignment horizontal="center"/>
    </xf>
    <xf numFmtId="165" fontId="1" fillId="0" borderId="0" xfId="0" applyNumberFormat="1" applyFont="1"/>
    <xf numFmtId="44" fontId="0" fillId="0" borderId="0" xfId="1" applyFont="1" applyAlignment="1">
      <alignment horizontal="center"/>
    </xf>
    <xf numFmtId="44" fontId="1" fillId="0" borderId="0" xfId="1" applyFont="1" applyAlignment="1">
      <alignment horizontal="right"/>
    </xf>
    <xf numFmtId="44" fontId="0" fillId="5" borderId="0" xfId="1" applyFont="1" applyFill="1" applyAlignment="1">
      <alignment horizontal="center"/>
    </xf>
    <xf numFmtId="44" fontId="0" fillId="5" borderId="0" xfId="1" applyFont="1" applyFill="1"/>
    <xf numFmtId="0" fontId="5" fillId="3" borderId="0" xfId="0" applyFont="1" applyFill="1" applyAlignment="1">
      <alignment horizontal="right"/>
    </xf>
    <xf numFmtId="0" fontId="2" fillId="6" borderId="0" xfId="0" applyFont="1" applyFill="1" applyAlignment="1">
      <alignment horizontal="left"/>
    </xf>
    <xf numFmtId="0" fontId="2" fillId="6" borderId="0" xfId="0" applyFont="1" applyFill="1" applyAlignment="1">
      <alignment horizontal="center"/>
    </xf>
    <xf numFmtId="0" fontId="5" fillId="6" borderId="0" xfId="0" applyFont="1" applyFill="1" applyAlignment="1">
      <alignment horizontal="right"/>
    </xf>
    <xf numFmtId="0" fontId="0" fillId="3" borderId="0" xfId="0" applyFill="1"/>
    <xf numFmtId="0" fontId="0" fillId="6" borderId="0" xfId="0" applyFill="1"/>
    <xf numFmtId="165" fontId="0" fillId="5" borderId="0" xfId="0" applyNumberFormat="1" applyFill="1" applyAlignment="1">
      <alignment horizontal="center"/>
    </xf>
    <xf numFmtId="0" fontId="1" fillId="0" borderId="0" xfId="0" applyFont="1" applyAlignment="1">
      <alignment horizontal="right"/>
    </xf>
    <xf numFmtId="0" fontId="6" fillId="2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44" fontId="7" fillId="8" borderId="1" xfId="1" applyFont="1" applyFill="1" applyBorder="1"/>
    <xf numFmtId="44" fontId="8" fillId="8" borderId="1" xfId="1" applyFont="1" applyFill="1" applyBorder="1"/>
    <xf numFmtId="0" fontId="0" fillId="9" borderId="0" xfId="0" applyFill="1"/>
    <xf numFmtId="0" fontId="9" fillId="9" borderId="0" xfId="0" applyFont="1" applyFill="1"/>
    <xf numFmtId="0" fontId="10" fillId="9" borderId="0" xfId="0" applyFont="1" applyFill="1"/>
  </cellXfs>
  <cellStyles count="2">
    <cellStyle name="Currency" xfId="1" builtinId="4"/>
    <cellStyle name="Normal" xfId="0" builtinId="0"/>
  </cellStyles>
  <dxfs count="18">
    <dxf>
      <numFmt numFmtId="34" formatCode="_(&quot;$&quot;* #,##0.00_);_(&quot;$&quot;* \(#,##0.00\);_(&quot;$&quot;* &quot;-&quot;??_);_(@_)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65" formatCode="_([$$-409]* #,##0.00_);_([$$-409]* \(#,##0.00\);_([$$-409]* &quot;-&quot;??_);_(@_)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29EEE289-A395-47EB-B1A0-D121066B374A}" name="Table2514" displayName="Table2514" ref="C12:I97" totalsRowShown="0" headerRowDxfId="17" dataDxfId="16">
  <autoFilter ref="C12:I97" xr:uid="{8E174FB1-EBBC-48F5-B50F-9BB22BDB20AC}"/>
  <tableColumns count="7">
    <tableColumn id="1" xr3:uid="{2FAA5213-FF5B-40EB-A93A-8896C4C86B11}" name="County Name" dataDxfId="15"/>
    <tableColumn id="2" xr3:uid="{70BE2A62-83AF-48E8-B91F-6275B4B367B2}" name="Service Address" dataDxfId="14"/>
    <tableColumn id="3" xr3:uid="{2FD08071-6135-4AE1-9DEF-B5B676FD4175}" name="Frequency*" dataDxfId="13"/>
    <tableColumn id="5" xr3:uid="{17972202-7A9D-472B-BBA0-AB7A2FC9EB37}" name="No. of pickups per year" dataDxfId="12"/>
    <tableColumn id="4" xr3:uid="{F74AC2C4-6961-405F-9AE0-7FFBD460B18E}" name="No. of SDC at location" dataDxfId="11"/>
    <tableColumn id="8" xr3:uid="{2928FA8A-3186-4B8F-8D7C-EAD890CFF3DD}" name="Frequency Adjusted No. of SDC pr year " dataDxfId="10">
      <calculatedColumnFormula>F13*G13</calculatedColumnFormula>
    </tableColumn>
    <tableColumn id="6" xr3:uid="{A45E2898-B9E8-4C69-9B86-3F15D28C13B1}" name="Annual Service Cost" dataDxfId="9">
      <calculatedColumnFormula>H13*I$9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CE80D834-7942-46C7-92A8-FDD15E674CCF}" name="Table1615" displayName="Table1615" ref="C102:I105" totalsRowShown="0" headerRowDxfId="8" dataDxfId="7">
  <autoFilter ref="C102:I105" xr:uid="{F50249CC-F33E-4CEE-8176-359A50E538A4}"/>
  <tableColumns count="7">
    <tableColumn id="1" xr3:uid="{92B554FD-C39D-4E82-9407-5C1B1BC66228}" name="Building Name" dataDxfId="6"/>
    <tableColumn id="2" xr3:uid="{A55547D9-E2C1-4FD7-A62E-D74E44622F04}" name="Service Address" dataDxfId="5"/>
    <tableColumn id="3" xr3:uid="{294C6BFB-4E44-47BE-8C30-F6678733358A}" name="Frequency" dataDxfId="4"/>
    <tableColumn id="7" xr3:uid="{5BA165D9-2E2D-4D57-A949-57E19BA92EA9}" name="No. of Pickups per year" dataDxfId="3"/>
    <tableColumn id="4" xr3:uid="{50278615-AB90-4E82-A88D-6586D86BB2AB}" name="No. of SDC" dataDxfId="2"/>
    <tableColumn id="8" xr3:uid="{AA759275-C4A3-4A21-99FF-304EC0700038}" name="Frequency Adjusted No. of SDC per year" dataDxfId="1">
      <calculatedColumnFormula>F103*G103</calculatedColumnFormula>
    </tableColumn>
    <tableColumn id="5" xr3:uid="{0E649F3B-6E96-475E-8918-2BCF6D0BA5D8}" name="Annual Service Cost" dataDxfId="0" dataCellStyle="Currency">
      <calculatedColumnFormula>H103*I$9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FDA00-810E-479A-B956-709724589159}">
  <dimension ref="A1:L123"/>
  <sheetViews>
    <sheetView tabSelected="1" workbookViewId="0">
      <selection activeCell="I9" sqref="I9"/>
    </sheetView>
  </sheetViews>
  <sheetFormatPr defaultColWidth="0" defaultRowHeight="15" zeroHeight="1" x14ac:dyDescent="0.25"/>
  <cols>
    <col min="1" max="1" width="0.85546875" customWidth="1"/>
    <col min="2" max="2" width="0.42578125" customWidth="1"/>
    <col min="3" max="3" width="21.28515625" customWidth="1"/>
    <col min="4" max="4" width="55.140625" customWidth="1"/>
    <col min="5" max="5" width="16" customWidth="1"/>
    <col min="6" max="6" width="11.140625" hidden="1" customWidth="1"/>
    <col min="7" max="7" width="11.7109375" customWidth="1"/>
    <col min="8" max="8" width="14.42578125" hidden="1" customWidth="1"/>
    <col min="9" max="9" width="18.28515625" customWidth="1"/>
    <col min="10" max="10" width="0.7109375" customWidth="1"/>
    <col min="11" max="11" width="14.7109375" style="12" customWidth="1"/>
    <col min="12" max="12" width="53" style="12" customWidth="1"/>
    <col min="13" max="16384" width="9.140625" hidden="1"/>
  </cols>
  <sheetData>
    <row r="1" spans="1:12" ht="21" x14ac:dyDescent="0.35">
      <c r="A1" s="38"/>
      <c r="B1" s="38"/>
      <c r="C1" s="39" t="s">
        <v>0</v>
      </c>
      <c r="D1" s="38"/>
      <c r="E1" s="38"/>
      <c r="F1" s="38"/>
      <c r="G1" s="38"/>
      <c r="H1" s="38"/>
      <c r="I1" s="38"/>
      <c r="J1" s="37"/>
    </row>
    <row r="2" spans="1:12" ht="23.25" x14ac:dyDescent="0.35">
      <c r="A2" s="1"/>
      <c r="B2" s="2"/>
      <c r="C2" s="3" t="s">
        <v>1</v>
      </c>
      <c r="D2" s="2"/>
      <c r="E2" s="2"/>
      <c r="F2" s="2"/>
      <c r="G2" s="2"/>
      <c r="H2" s="2"/>
      <c r="I2" s="2"/>
      <c r="J2" s="2"/>
    </row>
    <row r="3" spans="1:12" x14ac:dyDescent="0.25">
      <c r="A3" s="1"/>
      <c r="B3" s="1"/>
      <c r="C3" s="12" t="s">
        <v>2</v>
      </c>
      <c r="D3" s="12"/>
      <c r="E3" s="12"/>
      <c r="F3" s="12"/>
      <c r="G3" s="12"/>
      <c r="H3" s="12"/>
      <c r="I3" s="12"/>
      <c r="J3" s="2"/>
    </row>
    <row r="4" spans="1:12" ht="7.5" customHeight="1" x14ac:dyDescent="0.25">
      <c r="A4" s="1"/>
      <c r="B4" s="1"/>
      <c r="C4" s="12"/>
      <c r="D4" s="12"/>
      <c r="E4" s="12"/>
      <c r="F4" s="12"/>
      <c r="G4" s="12"/>
      <c r="H4" s="12"/>
      <c r="I4" s="12"/>
      <c r="J4" s="2"/>
    </row>
    <row r="5" spans="1:12" x14ac:dyDescent="0.25">
      <c r="A5" s="1"/>
      <c r="B5" s="1"/>
      <c r="C5" s="12" t="s">
        <v>3</v>
      </c>
      <c r="E5" s="12"/>
      <c r="F5" s="12"/>
      <c r="G5" s="12"/>
      <c r="H5" s="12"/>
      <c r="I5" s="12"/>
      <c r="J5" s="2"/>
    </row>
    <row r="6" spans="1:12" ht="8.25" customHeight="1" x14ac:dyDescent="0.25">
      <c r="A6" s="1"/>
      <c r="B6" s="1"/>
      <c r="C6" s="12"/>
      <c r="D6" s="12"/>
      <c r="E6" s="12"/>
      <c r="F6" s="12"/>
      <c r="G6" s="12"/>
      <c r="H6" s="12"/>
      <c r="I6" s="12"/>
      <c r="J6" s="2"/>
    </row>
    <row r="7" spans="1:12" x14ac:dyDescent="0.25">
      <c r="A7" s="1"/>
      <c r="B7" s="1"/>
      <c r="C7" s="12" t="s">
        <v>4</v>
      </c>
      <c r="E7" s="12"/>
      <c r="F7" s="12"/>
      <c r="G7" s="12"/>
      <c r="H7" s="12"/>
      <c r="I7" s="12"/>
      <c r="J7" s="2"/>
    </row>
    <row r="8" spans="1:12" x14ac:dyDescent="0.25">
      <c r="A8" s="1"/>
      <c r="B8" s="1"/>
      <c r="C8" s="12"/>
      <c r="D8" s="12"/>
      <c r="E8" s="12"/>
      <c r="F8" s="12"/>
      <c r="G8" s="12"/>
      <c r="H8" s="12"/>
      <c r="I8" s="12"/>
      <c r="J8" s="2"/>
    </row>
    <row r="9" spans="1:12" ht="21" x14ac:dyDescent="0.35">
      <c r="A9" s="1"/>
      <c r="B9" s="1"/>
      <c r="C9" s="2"/>
      <c r="D9" s="2"/>
      <c r="E9" s="2"/>
      <c r="F9" s="2"/>
      <c r="G9" s="33" t="s">
        <v>5</v>
      </c>
      <c r="I9" s="36"/>
      <c r="J9" s="2"/>
    </row>
    <row r="10" spans="1:12" ht="15.75" customHeight="1" x14ac:dyDescent="0.25">
      <c r="A10" s="1"/>
      <c r="B10" s="1"/>
      <c r="G10" s="32"/>
      <c r="I10" s="34" t="s">
        <v>6</v>
      </c>
      <c r="J10" s="2"/>
    </row>
    <row r="11" spans="1:12" x14ac:dyDescent="0.25">
      <c r="A11" s="1"/>
      <c r="B11" s="29"/>
      <c r="C11" s="4" t="s">
        <v>7</v>
      </c>
      <c r="D11" s="4"/>
      <c r="E11" s="8" t="s">
        <v>8</v>
      </c>
      <c r="F11" s="8"/>
      <c r="G11" s="4"/>
      <c r="H11" s="4"/>
      <c r="I11" s="4"/>
      <c r="J11" s="2"/>
    </row>
    <row r="12" spans="1:12" ht="49.5" customHeight="1" x14ac:dyDescent="0.25">
      <c r="A12" s="1"/>
      <c r="B12" s="29"/>
      <c r="C12" s="5" t="s">
        <v>9</v>
      </c>
      <c r="D12" s="5" t="s">
        <v>10</v>
      </c>
      <c r="E12" s="10" t="s">
        <v>11</v>
      </c>
      <c r="F12" s="10" t="s">
        <v>12</v>
      </c>
      <c r="G12" s="10" t="s">
        <v>13</v>
      </c>
      <c r="H12" s="10" t="s">
        <v>14</v>
      </c>
      <c r="I12" s="10" t="s">
        <v>15</v>
      </c>
      <c r="J12" s="1"/>
    </row>
    <row r="13" spans="1:12" x14ac:dyDescent="0.25">
      <c r="A13" s="1"/>
      <c r="B13" s="29"/>
      <c r="C13" s="7" t="s">
        <v>16</v>
      </c>
      <c r="D13" s="7" t="s">
        <v>17</v>
      </c>
      <c r="E13" s="6" t="s">
        <v>18</v>
      </c>
      <c r="F13" s="6">
        <v>4</v>
      </c>
      <c r="G13" s="6">
        <v>2</v>
      </c>
      <c r="H13" s="6">
        <f t="shared" ref="H13:H44" si="0">F13*G13</f>
        <v>8</v>
      </c>
      <c r="I13" s="19">
        <f t="shared" ref="I13:I44" si="1">H13*I$9</f>
        <v>0</v>
      </c>
      <c r="J13" s="1"/>
      <c r="K13" s="11" t="s">
        <v>19</v>
      </c>
      <c r="L13" s="2"/>
    </row>
    <row r="14" spans="1:12" x14ac:dyDescent="0.25">
      <c r="A14" s="1"/>
      <c r="B14" s="29"/>
      <c r="C14" s="7" t="s">
        <v>20</v>
      </c>
      <c r="D14" s="7" t="s">
        <v>21</v>
      </c>
      <c r="E14" s="6" t="s">
        <v>18</v>
      </c>
      <c r="F14" s="6">
        <v>4</v>
      </c>
      <c r="G14" s="6">
        <v>2</v>
      </c>
      <c r="H14" s="6">
        <f t="shared" si="0"/>
        <v>8</v>
      </c>
      <c r="I14" s="19">
        <f t="shared" si="1"/>
        <v>0</v>
      </c>
      <c r="J14" s="1"/>
      <c r="K14" t="s">
        <v>22</v>
      </c>
      <c r="L14" t="s">
        <v>23</v>
      </c>
    </row>
    <row r="15" spans="1:12" x14ac:dyDescent="0.25">
      <c r="A15" s="1"/>
      <c r="B15" s="29"/>
      <c r="C15" s="7" t="s">
        <v>24</v>
      </c>
      <c r="D15" s="7" t="s">
        <v>25</v>
      </c>
      <c r="E15" s="6" t="s">
        <v>18</v>
      </c>
      <c r="F15" s="6">
        <v>4</v>
      </c>
      <c r="G15" s="6">
        <v>2</v>
      </c>
      <c r="H15" s="6">
        <f t="shared" si="0"/>
        <v>8</v>
      </c>
      <c r="I15" s="19">
        <f t="shared" si="1"/>
        <v>0</v>
      </c>
      <c r="J15" s="1"/>
      <c r="K15" t="s">
        <v>26</v>
      </c>
      <c r="L15" t="s">
        <v>27</v>
      </c>
    </row>
    <row r="16" spans="1:12" x14ac:dyDescent="0.25">
      <c r="A16" s="1"/>
      <c r="B16" s="29"/>
      <c r="C16" s="7" t="s">
        <v>28</v>
      </c>
      <c r="D16" s="7" t="s">
        <v>29</v>
      </c>
      <c r="E16" s="6" t="s">
        <v>18</v>
      </c>
      <c r="F16" s="6">
        <v>4</v>
      </c>
      <c r="G16" s="6">
        <v>4</v>
      </c>
      <c r="H16" s="6">
        <f t="shared" si="0"/>
        <v>16</v>
      </c>
      <c r="I16" s="19">
        <f t="shared" si="1"/>
        <v>0</v>
      </c>
      <c r="J16" s="1"/>
      <c r="K16" t="s">
        <v>30</v>
      </c>
      <c r="L16" t="s">
        <v>31</v>
      </c>
    </row>
    <row r="17" spans="1:12" x14ac:dyDescent="0.25">
      <c r="A17" s="1"/>
      <c r="B17" s="29"/>
      <c r="C17" s="7" t="s">
        <v>32</v>
      </c>
      <c r="D17" s="7" t="s">
        <v>33</v>
      </c>
      <c r="E17" s="6" t="s">
        <v>34</v>
      </c>
      <c r="F17" s="6">
        <v>12</v>
      </c>
      <c r="G17" s="6">
        <v>5</v>
      </c>
      <c r="H17" s="6">
        <f t="shared" si="0"/>
        <v>60</v>
      </c>
      <c r="I17" s="19">
        <f t="shared" si="1"/>
        <v>0</v>
      </c>
      <c r="J17" s="1"/>
      <c r="K17" t="s">
        <v>34</v>
      </c>
      <c r="L17" t="s">
        <v>35</v>
      </c>
    </row>
    <row r="18" spans="1:12" x14ac:dyDescent="0.25">
      <c r="A18" s="1"/>
      <c r="B18" s="29"/>
      <c r="C18" s="7" t="s">
        <v>36</v>
      </c>
      <c r="D18" s="7" t="s">
        <v>37</v>
      </c>
      <c r="E18" s="6" t="s">
        <v>38</v>
      </c>
      <c r="F18" s="6">
        <v>6</v>
      </c>
      <c r="G18" s="6">
        <v>4</v>
      </c>
      <c r="H18" s="6">
        <f t="shared" si="0"/>
        <v>24</v>
      </c>
      <c r="I18" s="19">
        <f t="shared" si="1"/>
        <v>0</v>
      </c>
      <c r="J18" s="1"/>
      <c r="K18" t="s">
        <v>18</v>
      </c>
      <c r="L18" t="s">
        <v>39</v>
      </c>
    </row>
    <row r="19" spans="1:12" x14ac:dyDescent="0.25">
      <c r="A19" s="1"/>
      <c r="B19" s="29"/>
      <c r="C19" s="7" t="s">
        <v>40</v>
      </c>
      <c r="D19" s="7" t="s">
        <v>41</v>
      </c>
      <c r="E19" s="6" t="s">
        <v>18</v>
      </c>
      <c r="F19" s="6">
        <v>4</v>
      </c>
      <c r="G19" s="6">
        <v>3</v>
      </c>
      <c r="H19" s="6">
        <f t="shared" si="0"/>
        <v>12</v>
      </c>
      <c r="I19" s="19">
        <f t="shared" si="1"/>
        <v>0</v>
      </c>
      <c r="J19" s="1"/>
    </row>
    <row r="20" spans="1:12" x14ac:dyDescent="0.25">
      <c r="A20" s="1"/>
      <c r="B20" s="29"/>
      <c r="C20" s="7" t="s">
        <v>42</v>
      </c>
      <c r="D20" s="7" t="s">
        <v>43</v>
      </c>
      <c r="E20" s="6" t="s">
        <v>18</v>
      </c>
      <c r="F20" s="6">
        <v>4</v>
      </c>
      <c r="G20" s="6">
        <v>2</v>
      </c>
      <c r="H20" s="6">
        <f t="shared" si="0"/>
        <v>8</v>
      </c>
      <c r="I20" s="19">
        <f t="shared" si="1"/>
        <v>0</v>
      </c>
      <c r="J20" s="1"/>
    </row>
    <row r="21" spans="1:12" x14ac:dyDescent="0.25">
      <c r="A21" s="1"/>
      <c r="B21" s="29"/>
      <c r="C21" s="7" t="s">
        <v>44</v>
      </c>
      <c r="D21" s="7" t="s">
        <v>45</v>
      </c>
      <c r="E21" s="6" t="s">
        <v>18</v>
      </c>
      <c r="F21" s="6">
        <v>4</v>
      </c>
      <c r="G21" s="6">
        <v>2</v>
      </c>
      <c r="H21" s="6">
        <f t="shared" si="0"/>
        <v>8</v>
      </c>
      <c r="I21" s="19">
        <f t="shared" si="1"/>
        <v>0</v>
      </c>
      <c r="J21" s="1"/>
    </row>
    <row r="22" spans="1:12" x14ac:dyDescent="0.25">
      <c r="A22" s="1"/>
      <c r="B22" s="29"/>
      <c r="C22" s="7" t="s">
        <v>46</v>
      </c>
      <c r="D22" s="7" t="s">
        <v>47</v>
      </c>
      <c r="E22" s="6" t="s">
        <v>18</v>
      </c>
      <c r="F22" s="6">
        <v>4</v>
      </c>
      <c r="G22" s="6">
        <v>3</v>
      </c>
      <c r="H22" s="6">
        <f t="shared" si="0"/>
        <v>12</v>
      </c>
      <c r="I22" s="19">
        <f t="shared" si="1"/>
        <v>0</v>
      </c>
      <c r="J22" s="1"/>
    </row>
    <row r="23" spans="1:12" x14ac:dyDescent="0.25">
      <c r="A23" s="1"/>
      <c r="B23" s="29"/>
      <c r="C23" s="7" t="s">
        <v>48</v>
      </c>
      <c r="D23" s="7" t="s">
        <v>49</v>
      </c>
      <c r="E23" s="6" t="s">
        <v>18</v>
      </c>
      <c r="F23" s="6">
        <v>4</v>
      </c>
      <c r="G23" s="6">
        <v>4</v>
      </c>
      <c r="H23" s="6">
        <f t="shared" si="0"/>
        <v>16</v>
      </c>
      <c r="I23" s="19">
        <f t="shared" si="1"/>
        <v>0</v>
      </c>
      <c r="J23" s="1"/>
    </row>
    <row r="24" spans="1:12" x14ac:dyDescent="0.25">
      <c r="A24" s="1"/>
      <c r="B24" s="29"/>
      <c r="C24" s="7" t="s">
        <v>50</v>
      </c>
      <c r="D24" s="7" t="s">
        <v>51</v>
      </c>
      <c r="E24" s="6" t="s">
        <v>18</v>
      </c>
      <c r="F24" s="6">
        <v>4</v>
      </c>
      <c r="G24" s="6">
        <v>2</v>
      </c>
      <c r="H24" s="6">
        <f t="shared" si="0"/>
        <v>8</v>
      </c>
      <c r="I24" s="19">
        <f t="shared" si="1"/>
        <v>0</v>
      </c>
      <c r="J24" s="1"/>
    </row>
    <row r="25" spans="1:12" x14ac:dyDescent="0.25">
      <c r="A25" s="1"/>
      <c r="B25" s="29"/>
      <c r="C25" s="7" t="s">
        <v>52</v>
      </c>
      <c r="D25" s="7" t="s">
        <v>53</v>
      </c>
      <c r="E25" s="6" t="s">
        <v>18</v>
      </c>
      <c r="F25" s="6">
        <v>4</v>
      </c>
      <c r="G25" s="6">
        <v>2</v>
      </c>
      <c r="H25" s="6">
        <f t="shared" si="0"/>
        <v>8</v>
      </c>
      <c r="I25" s="19">
        <f t="shared" si="1"/>
        <v>0</v>
      </c>
      <c r="J25" s="1"/>
    </row>
    <row r="26" spans="1:12" x14ac:dyDescent="0.25">
      <c r="A26" s="1"/>
      <c r="B26" s="29"/>
      <c r="C26" s="7" t="s">
        <v>54</v>
      </c>
      <c r="D26" s="7" t="s">
        <v>55</v>
      </c>
      <c r="E26" s="6" t="s">
        <v>18</v>
      </c>
      <c r="F26" s="6">
        <v>4</v>
      </c>
      <c r="G26" s="6">
        <v>2</v>
      </c>
      <c r="H26" s="6">
        <f t="shared" si="0"/>
        <v>8</v>
      </c>
      <c r="I26" s="19">
        <f t="shared" si="1"/>
        <v>0</v>
      </c>
      <c r="J26" s="1"/>
    </row>
    <row r="27" spans="1:12" x14ac:dyDescent="0.25">
      <c r="A27" s="1"/>
      <c r="B27" s="29"/>
      <c r="C27" s="7" t="s">
        <v>56</v>
      </c>
      <c r="D27" s="7" t="s">
        <v>57</v>
      </c>
      <c r="E27" s="6" t="s">
        <v>18</v>
      </c>
      <c r="F27" s="6">
        <v>4</v>
      </c>
      <c r="G27" s="6">
        <v>2</v>
      </c>
      <c r="H27" s="6">
        <f t="shared" si="0"/>
        <v>8</v>
      </c>
      <c r="I27" s="19">
        <f t="shared" si="1"/>
        <v>0</v>
      </c>
      <c r="J27" s="1"/>
    </row>
    <row r="28" spans="1:12" x14ac:dyDescent="0.25">
      <c r="A28" s="1"/>
      <c r="B28" s="29"/>
      <c r="C28" s="7" t="s">
        <v>58</v>
      </c>
      <c r="D28" s="7" t="s">
        <v>59</v>
      </c>
      <c r="E28" s="6" t="s">
        <v>18</v>
      </c>
      <c r="F28" s="6">
        <v>4</v>
      </c>
      <c r="G28" s="6">
        <v>2</v>
      </c>
      <c r="H28" s="6">
        <f t="shared" si="0"/>
        <v>8</v>
      </c>
      <c r="I28" s="19">
        <f t="shared" si="1"/>
        <v>0</v>
      </c>
      <c r="J28" s="1"/>
    </row>
    <row r="29" spans="1:12" x14ac:dyDescent="0.25">
      <c r="A29" s="1"/>
      <c r="B29" s="29"/>
      <c r="C29" s="7" t="s">
        <v>60</v>
      </c>
      <c r="D29" s="7" t="s">
        <v>61</v>
      </c>
      <c r="E29" s="6" t="s">
        <v>34</v>
      </c>
      <c r="F29" s="6">
        <v>12</v>
      </c>
      <c r="G29" s="6">
        <v>5</v>
      </c>
      <c r="H29" s="6">
        <f t="shared" si="0"/>
        <v>60</v>
      </c>
      <c r="I29" s="19">
        <f t="shared" si="1"/>
        <v>0</v>
      </c>
      <c r="J29" s="1"/>
    </row>
    <row r="30" spans="1:12" x14ac:dyDescent="0.25">
      <c r="A30" s="1"/>
      <c r="B30" s="29"/>
      <c r="C30" s="7" t="s">
        <v>62</v>
      </c>
      <c r="D30" s="7" t="s">
        <v>63</v>
      </c>
      <c r="E30" s="6" t="s">
        <v>38</v>
      </c>
      <c r="F30" s="6">
        <v>6</v>
      </c>
      <c r="G30" s="6">
        <v>4</v>
      </c>
      <c r="H30" s="6">
        <f t="shared" si="0"/>
        <v>24</v>
      </c>
      <c r="I30" s="19">
        <f t="shared" si="1"/>
        <v>0</v>
      </c>
      <c r="J30" s="1"/>
    </row>
    <row r="31" spans="1:12" x14ac:dyDescent="0.25">
      <c r="A31" s="1"/>
      <c r="B31" s="29"/>
      <c r="C31" s="7" t="s">
        <v>64</v>
      </c>
      <c r="D31" s="7" t="s">
        <v>65</v>
      </c>
      <c r="E31" s="6" t="s">
        <v>18</v>
      </c>
      <c r="F31" s="6">
        <v>4</v>
      </c>
      <c r="G31" s="6">
        <v>4</v>
      </c>
      <c r="H31" s="6">
        <f t="shared" si="0"/>
        <v>16</v>
      </c>
      <c r="I31" s="19">
        <f t="shared" si="1"/>
        <v>0</v>
      </c>
      <c r="J31" s="1"/>
    </row>
    <row r="32" spans="1:12" x14ac:dyDescent="0.25">
      <c r="A32" s="1"/>
      <c r="B32" s="29"/>
      <c r="C32" s="7" t="s">
        <v>66</v>
      </c>
      <c r="D32" s="7" t="s">
        <v>67</v>
      </c>
      <c r="E32" s="6" t="s">
        <v>18</v>
      </c>
      <c r="F32" s="6">
        <v>4</v>
      </c>
      <c r="G32" s="6">
        <v>3</v>
      </c>
      <c r="H32" s="6">
        <f t="shared" si="0"/>
        <v>12</v>
      </c>
      <c r="I32" s="19">
        <f t="shared" si="1"/>
        <v>0</v>
      </c>
      <c r="J32" s="1"/>
    </row>
    <row r="33" spans="1:10" x14ac:dyDescent="0.25">
      <c r="A33" s="1"/>
      <c r="B33" s="29"/>
      <c r="C33" s="7" t="s">
        <v>68</v>
      </c>
      <c r="D33" s="7" t="s">
        <v>69</v>
      </c>
      <c r="E33" s="6" t="s">
        <v>18</v>
      </c>
      <c r="F33" s="6">
        <v>4</v>
      </c>
      <c r="G33" s="6">
        <v>2</v>
      </c>
      <c r="H33" s="6">
        <f t="shared" si="0"/>
        <v>8</v>
      </c>
      <c r="I33" s="19">
        <f t="shared" si="1"/>
        <v>0</v>
      </c>
      <c r="J33" s="1"/>
    </row>
    <row r="34" spans="1:10" x14ac:dyDescent="0.25">
      <c r="A34" s="1"/>
      <c r="B34" s="29"/>
      <c r="C34" s="7" t="s">
        <v>70</v>
      </c>
      <c r="D34" s="7" t="s">
        <v>71</v>
      </c>
      <c r="E34" s="6" t="s">
        <v>18</v>
      </c>
      <c r="F34" s="6">
        <v>4</v>
      </c>
      <c r="G34" s="6">
        <v>2</v>
      </c>
      <c r="H34" s="6">
        <f t="shared" si="0"/>
        <v>8</v>
      </c>
      <c r="I34" s="19">
        <f t="shared" si="1"/>
        <v>0</v>
      </c>
      <c r="J34" s="1"/>
    </row>
    <row r="35" spans="1:10" x14ac:dyDescent="0.25">
      <c r="A35" s="1"/>
      <c r="B35" s="29"/>
      <c r="C35" s="7" t="s">
        <v>72</v>
      </c>
      <c r="D35" s="7" t="s">
        <v>73</v>
      </c>
      <c r="E35" s="6" t="s">
        <v>34</v>
      </c>
      <c r="F35" s="6">
        <v>12</v>
      </c>
      <c r="G35" s="6">
        <v>4</v>
      </c>
      <c r="H35" s="6">
        <f t="shared" si="0"/>
        <v>48</v>
      </c>
      <c r="I35" s="19">
        <f t="shared" si="1"/>
        <v>0</v>
      </c>
      <c r="J35" s="1"/>
    </row>
    <row r="36" spans="1:10" x14ac:dyDescent="0.25">
      <c r="A36" s="1"/>
      <c r="B36" s="29"/>
      <c r="C36" s="7" t="s">
        <v>74</v>
      </c>
      <c r="D36" s="7" t="s">
        <v>75</v>
      </c>
      <c r="E36" s="6" t="s">
        <v>34</v>
      </c>
      <c r="F36" s="6">
        <v>12</v>
      </c>
      <c r="G36" s="6">
        <v>5</v>
      </c>
      <c r="H36" s="6">
        <f t="shared" si="0"/>
        <v>60</v>
      </c>
      <c r="I36" s="19">
        <f t="shared" si="1"/>
        <v>0</v>
      </c>
      <c r="J36" s="1"/>
    </row>
    <row r="37" spans="1:10" x14ac:dyDescent="0.25">
      <c r="A37" s="1"/>
      <c r="B37" s="29"/>
      <c r="C37" s="7" t="s">
        <v>76</v>
      </c>
      <c r="D37" s="7" t="s">
        <v>77</v>
      </c>
      <c r="E37" s="6" t="s">
        <v>18</v>
      </c>
      <c r="F37" s="6">
        <v>4</v>
      </c>
      <c r="G37" s="6">
        <v>3</v>
      </c>
      <c r="H37" s="6">
        <f t="shared" si="0"/>
        <v>12</v>
      </c>
      <c r="I37" s="19">
        <f t="shared" si="1"/>
        <v>0</v>
      </c>
      <c r="J37" s="1"/>
    </row>
    <row r="38" spans="1:10" x14ac:dyDescent="0.25">
      <c r="A38" s="1"/>
      <c r="B38" s="29"/>
      <c r="C38" s="7" t="s">
        <v>78</v>
      </c>
      <c r="D38" s="7" t="s">
        <v>79</v>
      </c>
      <c r="E38" s="6" t="s">
        <v>18</v>
      </c>
      <c r="F38" s="6">
        <v>4</v>
      </c>
      <c r="G38" s="6">
        <v>3</v>
      </c>
      <c r="H38" s="6">
        <f t="shared" si="0"/>
        <v>12</v>
      </c>
      <c r="I38" s="19">
        <f t="shared" si="1"/>
        <v>0</v>
      </c>
      <c r="J38" s="1"/>
    </row>
    <row r="39" spans="1:10" x14ac:dyDescent="0.25">
      <c r="A39" s="1"/>
      <c r="B39" s="29"/>
      <c r="C39" s="7" t="s">
        <v>80</v>
      </c>
      <c r="D39" s="7" t="s">
        <v>81</v>
      </c>
      <c r="E39" s="6" t="s">
        <v>34</v>
      </c>
      <c r="F39" s="6">
        <v>12</v>
      </c>
      <c r="G39" s="6">
        <v>5</v>
      </c>
      <c r="H39" s="6">
        <f t="shared" si="0"/>
        <v>60</v>
      </c>
      <c r="I39" s="19">
        <f t="shared" si="1"/>
        <v>0</v>
      </c>
      <c r="J39" s="1"/>
    </row>
    <row r="40" spans="1:10" x14ac:dyDescent="0.25">
      <c r="A40" s="1"/>
      <c r="B40" s="29"/>
      <c r="C40" s="7" t="s">
        <v>82</v>
      </c>
      <c r="D40" s="7" t="s">
        <v>83</v>
      </c>
      <c r="E40" s="6" t="s">
        <v>18</v>
      </c>
      <c r="F40" s="6">
        <v>4</v>
      </c>
      <c r="G40" s="6">
        <v>3</v>
      </c>
      <c r="H40" s="6">
        <f t="shared" si="0"/>
        <v>12</v>
      </c>
      <c r="I40" s="19">
        <f t="shared" si="1"/>
        <v>0</v>
      </c>
      <c r="J40" s="1"/>
    </row>
    <row r="41" spans="1:10" x14ac:dyDescent="0.25">
      <c r="A41" s="1"/>
      <c r="B41" s="29"/>
      <c r="C41" s="7" t="s">
        <v>84</v>
      </c>
      <c r="D41" s="7" t="s">
        <v>85</v>
      </c>
      <c r="E41" s="6" t="s">
        <v>38</v>
      </c>
      <c r="F41" s="6">
        <v>6</v>
      </c>
      <c r="G41" s="6">
        <v>4</v>
      </c>
      <c r="H41" s="6">
        <f t="shared" si="0"/>
        <v>24</v>
      </c>
      <c r="I41" s="19">
        <f t="shared" si="1"/>
        <v>0</v>
      </c>
      <c r="J41" s="1"/>
    </row>
    <row r="42" spans="1:10" x14ac:dyDescent="0.25">
      <c r="A42" s="1"/>
      <c r="B42" s="29"/>
      <c r="C42" s="7" t="s">
        <v>86</v>
      </c>
      <c r="D42" s="7" t="s">
        <v>87</v>
      </c>
      <c r="E42" s="6" t="s">
        <v>18</v>
      </c>
      <c r="F42" s="6">
        <v>4</v>
      </c>
      <c r="G42" s="6">
        <v>3</v>
      </c>
      <c r="H42" s="6">
        <f t="shared" si="0"/>
        <v>12</v>
      </c>
      <c r="I42" s="19">
        <f t="shared" si="1"/>
        <v>0</v>
      </c>
      <c r="J42" s="1"/>
    </row>
    <row r="43" spans="1:10" x14ac:dyDescent="0.25">
      <c r="A43" s="1"/>
      <c r="B43" s="29"/>
      <c r="C43" s="7" t="s">
        <v>88</v>
      </c>
      <c r="D43" s="7" t="s">
        <v>89</v>
      </c>
      <c r="E43" s="6" t="s">
        <v>18</v>
      </c>
      <c r="F43" s="6">
        <v>4</v>
      </c>
      <c r="G43" s="6">
        <v>2</v>
      </c>
      <c r="H43" s="6">
        <f t="shared" si="0"/>
        <v>8</v>
      </c>
      <c r="I43" s="19">
        <f t="shared" si="1"/>
        <v>0</v>
      </c>
      <c r="J43" s="1"/>
    </row>
    <row r="44" spans="1:10" x14ac:dyDescent="0.25">
      <c r="A44" s="1"/>
      <c r="B44" s="29"/>
      <c r="C44" s="7" t="s">
        <v>90</v>
      </c>
      <c r="D44" s="7" t="s">
        <v>91</v>
      </c>
      <c r="E44" s="6" t="s">
        <v>18</v>
      </c>
      <c r="F44" s="6">
        <v>4</v>
      </c>
      <c r="G44" s="6">
        <v>2</v>
      </c>
      <c r="H44" s="6">
        <f t="shared" si="0"/>
        <v>8</v>
      </c>
      <c r="I44" s="19">
        <f t="shared" si="1"/>
        <v>0</v>
      </c>
      <c r="J44" s="1"/>
    </row>
    <row r="45" spans="1:10" x14ac:dyDescent="0.25">
      <c r="A45" s="1"/>
      <c r="B45" s="29"/>
      <c r="C45" s="7" t="s">
        <v>92</v>
      </c>
      <c r="D45" s="7" t="s">
        <v>93</v>
      </c>
      <c r="E45" s="6" t="s">
        <v>38</v>
      </c>
      <c r="F45" s="6">
        <v>6</v>
      </c>
      <c r="G45" s="6">
        <v>4</v>
      </c>
      <c r="H45" s="6">
        <f t="shared" ref="H45:H76" si="2">F45*G45</f>
        <v>24</v>
      </c>
      <c r="I45" s="19">
        <f t="shared" ref="I45:I76" si="3">H45*I$9</f>
        <v>0</v>
      </c>
      <c r="J45" s="1"/>
    </row>
    <row r="46" spans="1:10" x14ac:dyDescent="0.25">
      <c r="A46" s="1"/>
      <c r="B46" s="29"/>
      <c r="C46" s="7" t="s">
        <v>94</v>
      </c>
      <c r="D46" s="7" t="s">
        <v>95</v>
      </c>
      <c r="E46" s="6" t="s">
        <v>18</v>
      </c>
      <c r="F46" s="6">
        <v>4</v>
      </c>
      <c r="G46" s="6">
        <v>2</v>
      </c>
      <c r="H46" s="6">
        <f t="shared" si="2"/>
        <v>8</v>
      </c>
      <c r="I46" s="19">
        <f t="shared" si="3"/>
        <v>0</v>
      </c>
      <c r="J46" s="1"/>
    </row>
    <row r="47" spans="1:10" x14ac:dyDescent="0.25">
      <c r="A47" s="1"/>
      <c r="B47" s="29"/>
      <c r="C47" s="7" t="s">
        <v>96</v>
      </c>
      <c r="D47" s="7" t="s">
        <v>97</v>
      </c>
      <c r="E47" s="6" t="s">
        <v>18</v>
      </c>
      <c r="F47" s="6">
        <v>4</v>
      </c>
      <c r="G47" s="6">
        <v>2</v>
      </c>
      <c r="H47" s="6">
        <f t="shared" si="2"/>
        <v>8</v>
      </c>
      <c r="I47" s="19">
        <f t="shared" si="3"/>
        <v>0</v>
      </c>
      <c r="J47" s="1"/>
    </row>
    <row r="48" spans="1:10" x14ac:dyDescent="0.25">
      <c r="A48" s="1"/>
      <c r="B48" s="29"/>
      <c r="C48" s="7" t="s">
        <v>98</v>
      </c>
      <c r="D48" s="7" t="s">
        <v>99</v>
      </c>
      <c r="E48" s="6" t="s">
        <v>34</v>
      </c>
      <c r="F48" s="6">
        <v>12</v>
      </c>
      <c r="G48" s="6">
        <v>5</v>
      </c>
      <c r="H48" s="6">
        <f t="shared" si="2"/>
        <v>60</v>
      </c>
      <c r="I48" s="19">
        <f t="shared" si="3"/>
        <v>0</v>
      </c>
      <c r="J48" s="1"/>
    </row>
    <row r="49" spans="1:10" x14ac:dyDescent="0.25">
      <c r="A49" s="1"/>
      <c r="B49" s="29"/>
      <c r="C49" s="7" t="s">
        <v>100</v>
      </c>
      <c r="D49" s="7" t="s">
        <v>101</v>
      </c>
      <c r="E49" s="6" t="s">
        <v>18</v>
      </c>
      <c r="F49" s="6">
        <v>4</v>
      </c>
      <c r="G49" s="6">
        <v>3</v>
      </c>
      <c r="H49" s="6">
        <f t="shared" si="2"/>
        <v>12</v>
      </c>
      <c r="I49" s="19">
        <f t="shared" si="3"/>
        <v>0</v>
      </c>
      <c r="J49" s="1"/>
    </row>
    <row r="50" spans="1:10" x14ac:dyDescent="0.25">
      <c r="A50" s="1"/>
      <c r="B50" s="29"/>
      <c r="C50" s="7" t="s">
        <v>102</v>
      </c>
      <c r="D50" s="7" t="s">
        <v>103</v>
      </c>
      <c r="E50" s="6" t="s">
        <v>18</v>
      </c>
      <c r="F50" s="6">
        <v>4</v>
      </c>
      <c r="G50" s="6">
        <v>3</v>
      </c>
      <c r="H50" s="6">
        <f t="shared" si="2"/>
        <v>12</v>
      </c>
      <c r="I50" s="19">
        <f t="shared" si="3"/>
        <v>0</v>
      </c>
      <c r="J50" s="1"/>
    </row>
    <row r="51" spans="1:10" x14ac:dyDescent="0.25">
      <c r="A51" s="1"/>
      <c r="B51" s="29"/>
      <c r="C51" s="7" t="s">
        <v>104</v>
      </c>
      <c r="D51" s="7" t="s">
        <v>105</v>
      </c>
      <c r="E51" s="6" t="s">
        <v>18</v>
      </c>
      <c r="F51" s="6">
        <v>4</v>
      </c>
      <c r="G51" s="6">
        <v>2</v>
      </c>
      <c r="H51" s="6">
        <f t="shared" si="2"/>
        <v>8</v>
      </c>
      <c r="I51" s="19">
        <f t="shared" si="3"/>
        <v>0</v>
      </c>
      <c r="J51" s="1"/>
    </row>
    <row r="52" spans="1:10" x14ac:dyDescent="0.25">
      <c r="A52" s="1"/>
      <c r="B52" s="29"/>
      <c r="C52" s="7" t="s">
        <v>106</v>
      </c>
      <c r="D52" s="7" t="s">
        <v>107</v>
      </c>
      <c r="E52" s="6" t="s">
        <v>18</v>
      </c>
      <c r="F52" s="6">
        <v>4</v>
      </c>
      <c r="G52" s="6">
        <v>3</v>
      </c>
      <c r="H52" s="6">
        <f t="shared" si="2"/>
        <v>12</v>
      </c>
      <c r="I52" s="19">
        <f t="shared" si="3"/>
        <v>0</v>
      </c>
      <c r="J52" s="1"/>
    </row>
    <row r="53" spans="1:10" x14ac:dyDescent="0.25">
      <c r="A53" s="1"/>
      <c r="B53" s="29"/>
      <c r="C53" s="7" t="s">
        <v>108</v>
      </c>
      <c r="D53" s="7" t="s">
        <v>109</v>
      </c>
      <c r="E53" s="6" t="s">
        <v>18</v>
      </c>
      <c r="F53" s="6">
        <v>4</v>
      </c>
      <c r="G53" s="6">
        <v>2</v>
      </c>
      <c r="H53" s="6">
        <f t="shared" si="2"/>
        <v>8</v>
      </c>
      <c r="I53" s="19">
        <f t="shared" si="3"/>
        <v>0</v>
      </c>
      <c r="J53" s="1"/>
    </row>
    <row r="54" spans="1:10" x14ac:dyDescent="0.25">
      <c r="A54" s="1"/>
      <c r="B54" s="29"/>
      <c r="C54" s="7" t="s">
        <v>110</v>
      </c>
      <c r="D54" s="7" t="s">
        <v>111</v>
      </c>
      <c r="E54" s="6" t="s">
        <v>18</v>
      </c>
      <c r="F54" s="6">
        <v>4</v>
      </c>
      <c r="G54" s="6">
        <v>2</v>
      </c>
      <c r="H54" s="6">
        <f t="shared" si="2"/>
        <v>8</v>
      </c>
      <c r="I54" s="19">
        <f t="shared" si="3"/>
        <v>0</v>
      </c>
      <c r="J54" s="1"/>
    </row>
    <row r="55" spans="1:10" x14ac:dyDescent="0.25">
      <c r="A55" s="1"/>
      <c r="B55" s="29"/>
      <c r="C55" s="7" t="s">
        <v>112</v>
      </c>
      <c r="D55" s="7" t="s">
        <v>113</v>
      </c>
      <c r="E55" s="6" t="s">
        <v>18</v>
      </c>
      <c r="F55" s="6">
        <v>4</v>
      </c>
      <c r="G55" s="6">
        <v>3</v>
      </c>
      <c r="H55" s="6">
        <f t="shared" si="2"/>
        <v>12</v>
      </c>
      <c r="I55" s="19">
        <f t="shared" si="3"/>
        <v>0</v>
      </c>
      <c r="J55" s="1"/>
    </row>
    <row r="56" spans="1:10" x14ac:dyDescent="0.25">
      <c r="A56" s="1"/>
      <c r="B56" s="29"/>
      <c r="C56" s="7" t="s">
        <v>114</v>
      </c>
      <c r="D56" s="7" t="s">
        <v>115</v>
      </c>
      <c r="E56" s="6" t="s">
        <v>18</v>
      </c>
      <c r="F56" s="6">
        <v>4</v>
      </c>
      <c r="G56" s="6">
        <v>3</v>
      </c>
      <c r="H56" s="6">
        <f t="shared" si="2"/>
        <v>12</v>
      </c>
      <c r="I56" s="19">
        <f t="shared" si="3"/>
        <v>0</v>
      </c>
      <c r="J56" s="1"/>
    </row>
    <row r="57" spans="1:10" x14ac:dyDescent="0.25">
      <c r="A57" s="1"/>
      <c r="B57" s="29"/>
      <c r="C57" s="7" t="s">
        <v>116</v>
      </c>
      <c r="D57" s="7" t="s">
        <v>117</v>
      </c>
      <c r="E57" s="6" t="s">
        <v>38</v>
      </c>
      <c r="F57" s="6">
        <v>6</v>
      </c>
      <c r="G57" s="6">
        <v>4</v>
      </c>
      <c r="H57" s="6">
        <f t="shared" si="2"/>
        <v>24</v>
      </c>
      <c r="I57" s="19">
        <f t="shared" si="3"/>
        <v>0</v>
      </c>
      <c r="J57" s="1"/>
    </row>
    <row r="58" spans="1:10" x14ac:dyDescent="0.25">
      <c r="A58" s="1"/>
      <c r="B58" s="29"/>
      <c r="C58" s="7" t="s">
        <v>118</v>
      </c>
      <c r="D58" s="7" t="s">
        <v>119</v>
      </c>
      <c r="E58" s="6" t="s">
        <v>18</v>
      </c>
      <c r="F58" s="6">
        <v>4</v>
      </c>
      <c r="G58" s="6">
        <v>3</v>
      </c>
      <c r="H58" s="6">
        <f t="shared" si="2"/>
        <v>12</v>
      </c>
      <c r="I58" s="19">
        <f t="shared" si="3"/>
        <v>0</v>
      </c>
      <c r="J58" s="1"/>
    </row>
    <row r="59" spans="1:10" x14ac:dyDescent="0.25">
      <c r="A59" s="1"/>
      <c r="B59" s="29"/>
      <c r="C59" s="7" t="s">
        <v>120</v>
      </c>
      <c r="D59" s="7" t="s">
        <v>121</v>
      </c>
      <c r="E59" s="6" t="s">
        <v>18</v>
      </c>
      <c r="F59" s="6">
        <v>4</v>
      </c>
      <c r="G59" s="6">
        <v>3</v>
      </c>
      <c r="H59" s="6">
        <f t="shared" si="2"/>
        <v>12</v>
      </c>
      <c r="I59" s="19">
        <f t="shared" si="3"/>
        <v>0</v>
      </c>
      <c r="J59" s="1"/>
    </row>
    <row r="60" spans="1:10" x14ac:dyDescent="0.25">
      <c r="A60" s="1"/>
      <c r="B60" s="29"/>
      <c r="C60" s="7" t="s">
        <v>122</v>
      </c>
      <c r="D60" s="7" t="s">
        <v>123</v>
      </c>
      <c r="E60" s="6" t="s">
        <v>34</v>
      </c>
      <c r="F60" s="6">
        <v>12</v>
      </c>
      <c r="G60" s="6">
        <v>5</v>
      </c>
      <c r="H60" s="6">
        <f t="shared" si="2"/>
        <v>60</v>
      </c>
      <c r="I60" s="19">
        <f t="shared" si="3"/>
        <v>0</v>
      </c>
      <c r="J60" s="1"/>
    </row>
    <row r="61" spans="1:10" x14ac:dyDescent="0.25">
      <c r="A61" s="1"/>
      <c r="B61" s="29"/>
      <c r="C61" s="7" t="s">
        <v>124</v>
      </c>
      <c r="D61" s="7" t="s">
        <v>125</v>
      </c>
      <c r="E61" s="6" t="s">
        <v>18</v>
      </c>
      <c r="F61" s="6">
        <v>4</v>
      </c>
      <c r="G61" s="6">
        <v>4</v>
      </c>
      <c r="H61" s="6">
        <f t="shared" si="2"/>
        <v>16</v>
      </c>
      <c r="I61" s="19">
        <f t="shared" si="3"/>
        <v>0</v>
      </c>
      <c r="J61" s="1"/>
    </row>
    <row r="62" spans="1:10" x14ac:dyDescent="0.25">
      <c r="A62" s="1"/>
      <c r="B62" s="29"/>
      <c r="C62" s="7" t="s">
        <v>126</v>
      </c>
      <c r="D62" s="7" t="s">
        <v>127</v>
      </c>
      <c r="E62" s="6" t="s">
        <v>18</v>
      </c>
      <c r="F62" s="6">
        <v>4</v>
      </c>
      <c r="G62" s="6">
        <v>2</v>
      </c>
      <c r="H62" s="6">
        <f t="shared" si="2"/>
        <v>8</v>
      </c>
      <c r="I62" s="19">
        <f t="shared" si="3"/>
        <v>0</v>
      </c>
      <c r="J62" s="1"/>
    </row>
    <row r="63" spans="1:10" x14ac:dyDescent="0.25">
      <c r="A63" s="1"/>
      <c r="B63" s="29"/>
      <c r="C63" s="7" t="s">
        <v>128</v>
      </c>
      <c r="D63" s="7" t="s">
        <v>129</v>
      </c>
      <c r="E63" s="6" t="s">
        <v>18</v>
      </c>
      <c r="F63" s="6">
        <v>4</v>
      </c>
      <c r="G63" s="6">
        <v>2</v>
      </c>
      <c r="H63" s="6">
        <f t="shared" si="2"/>
        <v>8</v>
      </c>
      <c r="I63" s="19">
        <f t="shared" si="3"/>
        <v>0</v>
      </c>
      <c r="J63" s="1"/>
    </row>
    <row r="64" spans="1:10" x14ac:dyDescent="0.25">
      <c r="A64" s="1"/>
      <c r="B64" s="29"/>
      <c r="C64" s="7" t="s">
        <v>130</v>
      </c>
      <c r="D64" s="7" t="s">
        <v>131</v>
      </c>
      <c r="E64" s="6" t="s">
        <v>18</v>
      </c>
      <c r="F64" s="6">
        <v>4</v>
      </c>
      <c r="G64" s="6">
        <v>1</v>
      </c>
      <c r="H64" s="6">
        <f t="shared" si="2"/>
        <v>4</v>
      </c>
      <c r="I64" s="19">
        <f t="shared" si="3"/>
        <v>0</v>
      </c>
      <c r="J64" s="1"/>
    </row>
    <row r="65" spans="1:10" x14ac:dyDescent="0.25">
      <c r="A65" s="1"/>
      <c r="B65" s="29"/>
      <c r="C65" s="7" t="s">
        <v>132</v>
      </c>
      <c r="D65" s="7" t="s">
        <v>133</v>
      </c>
      <c r="E65" s="6" t="s">
        <v>18</v>
      </c>
      <c r="F65" s="6">
        <v>4</v>
      </c>
      <c r="G65" s="6">
        <v>2</v>
      </c>
      <c r="H65" s="6">
        <f t="shared" si="2"/>
        <v>8</v>
      </c>
      <c r="I65" s="19">
        <f t="shared" si="3"/>
        <v>0</v>
      </c>
      <c r="J65" s="1"/>
    </row>
    <row r="66" spans="1:10" x14ac:dyDescent="0.25">
      <c r="A66" s="1"/>
      <c r="B66" s="29"/>
      <c r="C66" s="7" t="s">
        <v>134</v>
      </c>
      <c r="D66" s="7" t="s">
        <v>135</v>
      </c>
      <c r="E66" s="6" t="s">
        <v>18</v>
      </c>
      <c r="F66" s="6">
        <v>4</v>
      </c>
      <c r="G66" s="6">
        <v>3</v>
      </c>
      <c r="H66" s="6">
        <f t="shared" si="2"/>
        <v>12</v>
      </c>
      <c r="I66" s="19">
        <f t="shared" si="3"/>
        <v>0</v>
      </c>
      <c r="J66" s="1"/>
    </row>
    <row r="67" spans="1:10" x14ac:dyDescent="0.25">
      <c r="A67" s="1"/>
      <c r="B67" s="29"/>
      <c r="C67" s="7" t="s">
        <v>136</v>
      </c>
      <c r="D67" s="7" t="s">
        <v>137</v>
      </c>
      <c r="E67" s="6" t="s">
        <v>18</v>
      </c>
      <c r="F67" s="6">
        <v>4</v>
      </c>
      <c r="G67" s="6">
        <v>2</v>
      </c>
      <c r="H67" s="6">
        <f t="shared" si="2"/>
        <v>8</v>
      </c>
      <c r="I67" s="19">
        <f t="shared" si="3"/>
        <v>0</v>
      </c>
      <c r="J67" s="1"/>
    </row>
    <row r="68" spans="1:10" x14ac:dyDescent="0.25">
      <c r="A68" s="1"/>
      <c r="B68" s="29"/>
      <c r="C68" s="7" t="s">
        <v>138</v>
      </c>
      <c r="D68" s="7" t="s">
        <v>139</v>
      </c>
      <c r="E68" s="6" t="s">
        <v>38</v>
      </c>
      <c r="F68" s="6">
        <v>6</v>
      </c>
      <c r="G68" s="6">
        <v>4</v>
      </c>
      <c r="H68" s="6">
        <f t="shared" si="2"/>
        <v>24</v>
      </c>
      <c r="I68" s="19">
        <f t="shared" si="3"/>
        <v>0</v>
      </c>
      <c r="J68" s="1"/>
    </row>
    <row r="69" spans="1:10" x14ac:dyDescent="0.25">
      <c r="A69" s="1"/>
      <c r="B69" s="29"/>
      <c r="C69" s="7" t="s">
        <v>140</v>
      </c>
      <c r="D69" s="7" t="s">
        <v>141</v>
      </c>
      <c r="E69" s="6" t="s">
        <v>18</v>
      </c>
      <c r="F69" s="6">
        <v>4</v>
      </c>
      <c r="G69" s="6">
        <v>2</v>
      </c>
      <c r="H69" s="6">
        <f t="shared" si="2"/>
        <v>8</v>
      </c>
      <c r="I69" s="19">
        <f t="shared" si="3"/>
        <v>0</v>
      </c>
      <c r="J69" s="1"/>
    </row>
    <row r="70" spans="1:10" x14ac:dyDescent="0.25">
      <c r="A70" s="1"/>
      <c r="B70" s="29"/>
      <c r="C70" s="7" t="s">
        <v>142</v>
      </c>
      <c r="D70" s="7" t="s">
        <v>143</v>
      </c>
      <c r="E70" s="6" t="s">
        <v>38</v>
      </c>
      <c r="F70" s="6">
        <v>6</v>
      </c>
      <c r="G70" s="6">
        <v>4</v>
      </c>
      <c r="H70" s="6">
        <f t="shared" si="2"/>
        <v>24</v>
      </c>
      <c r="I70" s="19">
        <f t="shared" si="3"/>
        <v>0</v>
      </c>
      <c r="J70" s="1"/>
    </row>
    <row r="71" spans="1:10" x14ac:dyDescent="0.25">
      <c r="A71" s="1"/>
      <c r="B71" s="29"/>
      <c r="C71" s="7" t="s">
        <v>144</v>
      </c>
      <c r="D71" s="7" t="s">
        <v>145</v>
      </c>
      <c r="E71" s="6" t="s">
        <v>18</v>
      </c>
      <c r="F71" s="6">
        <v>4</v>
      </c>
      <c r="G71" s="6">
        <v>3</v>
      </c>
      <c r="H71" s="6">
        <f t="shared" si="2"/>
        <v>12</v>
      </c>
      <c r="I71" s="19">
        <f t="shared" si="3"/>
        <v>0</v>
      </c>
      <c r="J71" s="1"/>
    </row>
    <row r="72" spans="1:10" x14ac:dyDescent="0.25">
      <c r="A72" s="1"/>
      <c r="B72" s="29"/>
      <c r="C72" s="7" t="s">
        <v>146</v>
      </c>
      <c r="D72" s="7" t="s">
        <v>147</v>
      </c>
      <c r="E72" s="6" t="s">
        <v>18</v>
      </c>
      <c r="F72" s="6">
        <v>4</v>
      </c>
      <c r="G72" s="6">
        <v>3</v>
      </c>
      <c r="H72" s="6">
        <f t="shared" si="2"/>
        <v>12</v>
      </c>
      <c r="I72" s="19">
        <f t="shared" si="3"/>
        <v>0</v>
      </c>
      <c r="J72" s="1"/>
    </row>
    <row r="73" spans="1:10" x14ac:dyDescent="0.25">
      <c r="A73" s="1"/>
      <c r="B73" s="29"/>
      <c r="C73" s="7" t="s">
        <v>148</v>
      </c>
      <c r="D73" s="7" t="s">
        <v>149</v>
      </c>
      <c r="E73" s="6" t="s">
        <v>18</v>
      </c>
      <c r="F73" s="6">
        <v>4</v>
      </c>
      <c r="G73" s="6">
        <v>2</v>
      </c>
      <c r="H73" s="6">
        <f t="shared" si="2"/>
        <v>8</v>
      </c>
      <c r="I73" s="19">
        <f t="shared" si="3"/>
        <v>0</v>
      </c>
      <c r="J73" s="1"/>
    </row>
    <row r="74" spans="1:10" x14ac:dyDescent="0.25">
      <c r="A74" s="1"/>
      <c r="B74" s="29"/>
      <c r="C74" s="7" t="s">
        <v>150</v>
      </c>
      <c r="D74" s="7" t="s">
        <v>151</v>
      </c>
      <c r="E74" s="6" t="s">
        <v>34</v>
      </c>
      <c r="F74" s="6">
        <v>12</v>
      </c>
      <c r="G74" s="6">
        <v>4</v>
      </c>
      <c r="H74" s="6">
        <f t="shared" si="2"/>
        <v>48</v>
      </c>
      <c r="I74" s="19">
        <f t="shared" si="3"/>
        <v>0</v>
      </c>
      <c r="J74" s="1"/>
    </row>
    <row r="75" spans="1:10" x14ac:dyDescent="0.25">
      <c r="A75" s="1"/>
      <c r="B75" s="29"/>
      <c r="C75" s="7" t="s">
        <v>152</v>
      </c>
      <c r="D75" s="7" t="s">
        <v>153</v>
      </c>
      <c r="E75" s="6" t="s">
        <v>18</v>
      </c>
      <c r="F75" s="6">
        <v>4</v>
      </c>
      <c r="G75" s="6">
        <v>2</v>
      </c>
      <c r="H75" s="6">
        <f t="shared" si="2"/>
        <v>8</v>
      </c>
      <c r="I75" s="19">
        <f t="shared" si="3"/>
        <v>0</v>
      </c>
      <c r="J75" s="1"/>
    </row>
    <row r="76" spans="1:10" x14ac:dyDescent="0.25">
      <c r="A76" s="1"/>
      <c r="B76" s="29"/>
      <c r="C76" s="7" t="s">
        <v>154</v>
      </c>
      <c r="D76" s="7" t="s">
        <v>155</v>
      </c>
      <c r="E76" s="6" t="s">
        <v>34</v>
      </c>
      <c r="F76" s="6">
        <v>12</v>
      </c>
      <c r="G76" s="6">
        <v>3</v>
      </c>
      <c r="H76" s="6">
        <f t="shared" si="2"/>
        <v>36</v>
      </c>
      <c r="I76" s="19">
        <f t="shared" si="3"/>
        <v>0</v>
      </c>
      <c r="J76" s="1"/>
    </row>
    <row r="77" spans="1:10" x14ac:dyDescent="0.25">
      <c r="A77" s="1"/>
      <c r="B77" s="29"/>
      <c r="C77" s="7" t="s">
        <v>156</v>
      </c>
      <c r="D77" s="7" t="s">
        <v>157</v>
      </c>
      <c r="E77" s="6" t="s">
        <v>38</v>
      </c>
      <c r="F77" s="6">
        <v>6</v>
      </c>
      <c r="G77" s="6">
        <v>4</v>
      </c>
      <c r="H77" s="6">
        <f t="shared" ref="H77:H97" si="4">F77*G77</f>
        <v>24</v>
      </c>
      <c r="I77" s="19">
        <f t="shared" ref="I77:I97" si="5">H77*I$9</f>
        <v>0</v>
      </c>
      <c r="J77" s="1"/>
    </row>
    <row r="78" spans="1:10" x14ac:dyDescent="0.25">
      <c r="A78" s="1"/>
      <c r="B78" s="29"/>
      <c r="C78" s="7" t="s">
        <v>158</v>
      </c>
      <c r="D78" s="7" t="s">
        <v>159</v>
      </c>
      <c r="E78" s="6" t="s">
        <v>34</v>
      </c>
      <c r="F78" s="6">
        <v>12</v>
      </c>
      <c r="G78" s="6">
        <v>5</v>
      </c>
      <c r="H78" s="6">
        <f t="shared" si="4"/>
        <v>60</v>
      </c>
      <c r="I78" s="19">
        <f t="shared" si="5"/>
        <v>0</v>
      </c>
      <c r="J78" s="1"/>
    </row>
    <row r="79" spans="1:10" x14ac:dyDescent="0.25">
      <c r="A79" s="1"/>
      <c r="B79" s="29"/>
      <c r="C79" s="7" t="s">
        <v>160</v>
      </c>
      <c r="D79" s="7" t="s">
        <v>161</v>
      </c>
      <c r="E79" s="6" t="s">
        <v>34</v>
      </c>
      <c r="F79" s="6">
        <v>12</v>
      </c>
      <c r="G79" s="6">
        <v>5</v>
      </c>
      <c r="H79" s="6">
        <f t="shared" si="4"/>
        <v>60</v>
      </c>
      <c r="I79" s="19">
        <f t="shared" si="5"/>
        <v>0</v>
      </c>
      <c r="J79" s="1"/>
    </row>
    <row r="80" spans="1:10" x14ac:dyDescent="0.25">
      <c r="A80" s="1"/>
      <c r="B80" s="29"/>
      <c r="C80" s="7" t="s">
        <v>162</v>
      </c>
      <c r="D80" s="7" t="s">
        <v>163</v>
      </c>
      <c r="E80" s="6" t="s">
        <v>34</v>
      </c>
      <c r="F80" s="6">
        <v>12</v>
      </c>
      <c r="G80" s="6">
        <v>5</v>
      </c>
      <c r="H80" s="6">
        <f t="shared" si="4"/>
        <v>60</v>
      </c>
      <c r="I80" s="19">
        <f t="shared" si="5"/>
        <v>0</v>
      </c>
      <c r="J80" s="1"/>
    </row>
    <row r="81" spans="1:10" x14ac:dyDescent="0.25">
      <c r="A81" s="1"/>
      <c r="B81" s="29"/>
      <c r="C81" s="7" t="s">
        <v>164</v>
      </c>
      <c r="D81" s="7" t="s">
        <v>165</v>
      </c>
      <c r="E81" s="6" t="s">
        <v>18</v>
      </c>
      <c r="F81" s="6">
        <v>4</v>
      </c>
      <c r="G81" s="6">
        <v>2</v>
      </c>
      <c r="H81" s="6">
        <f t="shared" si="4"/>
        <v>8</v>
      </c>
      <c r="I81" s="19">
        <f t="shared" si="5"/>
        <v>0</v>
      </c>
      <c r="J81" s="1"/>
    </row>
    <row r="82" spans="1:10" x14ac:dyDescent="0.25">
      <c r="A82" s="1"/>
      <c r="B82" s="29"/>
      <c r="C82" s="7" t="s">
        <v>166</v>
      </c>
      <c r="D82" s="7" t="s">
        <v>167</v>
      </c>
      <c r="E82" s="6" t="s">
        <v>38</v>
      </c>
      <c r="F82" s="6">
        <v>6</v>
      </c>
      <c r="G82" s="6">
        <v>3</v>
      </c>
      <c r="H82" s="6">
        <f t="shared" si="4"/>
        <v>18</v>
      </c>
      <c r="I82" s="19">
        <f t="shared" si="5"/>
        <v>0</v>
      </c>
      <c r="J82" s="1"/>
    </row>
    <row r="83" spans="1:10" x14ac:dyDescent="0.25">
      <c r="A83" s="1"/>
      <c r="B83" s="29"/>
      <c r="C83" s="7" t="s">
        <v>166</v>
      </c>
      <c r="D83" s="7" t="s">
        <v>168</v>
      </c>
      <c r="E83" s="6" t="s">
        <v>34</v>
      </c>
      <c r="F83" s="6">
        <v>12</v>
      </c>
      <c r="G83" s="6">
        <v>1</v>
      </c>
      <c r="H83" s="6">
        <f t="shared" si="4"/>
        <v>12</v>
      </c>
      <c r="I83" s="19">
        <f t="shared" si="5"/>
        <v>0</v>
      </c>
      <c r="J83" s="1"/>
    </row>
    <row r="84" spans="1:10" x14ac:dyDescent="0.25">
      <c r="A84" s="1"/>
      <c r="B84" s="29"/>
      <c r="C84" s="7" t="s">
        <v>169</v>
      </c>
      <c r="D84" s="7" t="s">
        <v>170</v>
      </c>
      <c r="E84" s="6" t="s">
        <v>18</v>
      </c>
      <c r="F84" s="6">
        <v>4</v>
      </c>
      <c r="G84" s="6">
        <v>2</v>
      </c>
      <c r="H84" s="6">
        <f t="shared" si="4"/>
        <v>8</v>
      </c>
      <c r="I84" s="19">
        <f t="shared" si="5"/>
        <v>0</v>
      </c>
      <c r="J84" s="1"/>
    </row>
    <row r="85" spans="1:10" x14ac:dyDescent="0.25">
      <c r="A85" s="1"/>
      <c r="B85" s="29"/>
      <c r="C85" s="7" t="s">
        <v>171</v>
      </c>
      <c r="D85" s="7" t="s">
        <v>172</v>
      </c>
      <c r="E85" s="6" t="s">
        <v>18</v>
      </c>
      <c r="F85" s="6">
        <v>4</v>
      </c>
      <c r="G85" s="6">
        <v>3</v>
      </c>
      <c r="H85" s="6">
        <f t="shared" si="4"/>
        <v>12</v>
      </c>
      <c r="I85" s="19">
        <f t="shared" si="5"/>
        <v>0</v>
      </c>
      <c r="J85" s="1"/>
    </row>
    <row r="86" spans="1:10" x14ac:dyDescent="0.25">
      <c r="A86" s="1"/>
      <c r="B86" s="29"/>
      <c r="C86" s="7" t="s">
        <v>173</v>
      </c>
      <c r="D86" s="7" t="s">
        <v>174</v>
      </c>
      <c r="E86" s="6" t="s">
        <v>34</v>
      </c>
      <c r="F86" s="6">
        <v>12</v>
      </c>
      <c r="G86" s="6">
        <v>5</v>
      </c>
      <c r="H86" s="6">
        <f t="shared" si="4"/>
        <v>60</v>
      </c>
      <c r="I86" s="19">
        <f t="shared" si="5"/>
        <v>0</v>
      </c>
      <c r="J86" s="1"/>
    </row>
    <row r="87" spans="1:10" x14ac:dyDescent="0.25">
      <c r="A87" s="1"/>
      <c r="B87" s="29"/>
      <c r="C87" s="7" t="s">
        <v>175</v>
      </c>
      <c r="D87" s="7" t="s">
        <v>176</v>
      </c>
      <c r="E87" s="6" t="s">
        <v>18</v>
      </c>
      <c r="F87" s="6">
        <v>4</v>
      </c>
      <c r="G87" s="6">
        <v>2</v>
      </c>
      <c r="H87" s="6">
        <f t="shared" si="4"/>
        <v>8</v>
      </c>
      <c r="I87" s="19">
        <f t="shared" si="5"/>
        <v>0</v>
      </c>
      <c r="J87" s="1"/>
    </row>
    <row r="88" spans="1:10" x14ac:dyDescent="0.25">
      <c r="A88" s="1"/>
      <c r="B88" s="29"/>
      <c r="C88" s="7" t="s">
        <v>177</v>
      </c>
      <c r="D88" s="7" t="s">
        <v>178</v>
      </c>
      <c r="E88" s="6" t="s">
        <v>18</v>
      </c>
      <c r="F88" s="6">
        <v>4</v>
      </c>
      <c r="G88" s="6">
        <v>2</v>
      </c>
      <c r="H88" s="6">
        <f t="shared" si="4"/>
        <v>8</v>
      </c>
      <c r="I88" s="19">
        <f t="shared" si="5"/>
        <v>0</v>
      </c>
      <c r="J88" s="1"/>
    </row>
    <row r="89" spans="1:10" x14ac:dyDescent="0.25">
      <c r="A89" s="1"/>
      <c r="B89" s="29"/>
      <c r="C89" s="7" t="s">
        <v>179</v>
      </c>
      <c r="D89" s="7" t="s">
        <v>180</v>
      </c>
      <c r="E89" s="6" t="s">
        <v>34</v>
      </c>
      <c r="F89" s="6">
        <v>12</v>
      </c>
      <c r="G89" s="6">
        <v>3</v>
      </c>
      <c r="H89" s="6">
        <f t="shared" si="4"/>
        <v>36</v>
      </c>
      <c r="I89" s="19">
        <f t="shared" si="5"/>
        <v>0</v>
      </c>
      <c r="J89" s="1"/>
    </row>
    <row r="90" spans="1:10" x14ac:dyDescent="0.25">
      <c r="A90" s="1"/>
      <c r="B90" s="29"/>
      <c r="C90" s="7" t="s">
        <v>181</v>
      </c>
      <c r="D90" s="7" t="s">
        <v>182</v>
      </c>
      <c r="E90" s="6" t="s">
        <v>18</v>
      </c>
      <c r="F90" s="6">
        <v>4</v>
      </c>
      <c r="G90" s="6">
        <v>2</v>
      </c>
      <c r="H90" s="6">
        <f t="shared" si="4"/>
        <v>8</v>
      </c>
      <c r="I90" s="19">
        <f t="shared" si="5"/>
        <v>0</v>
      </c>
      <c r="J90" s="1"/>
    </row>
    <row r="91" spans="1:10" x14ac:dyDescent="0.25">
      <c r="A91" s="1"/>
      <c r="B91" s="29"/>
      <c r="C91" s="7" t="s">
        <v>183</v>
      </c>
      <c r="D91" s="7" t="s">
        <v>184</v>
      </c>
      <c r="E91" s="6" t="s">
        <v>34</v>
      </c>
      <c r="F91" s="6">
        <v>12</v>
      </c>
      <c r="G91" s="6">
        <v>4</v>
      </c>
      <c r="H91" s="6">
        <f t="shared" si="4"/>
        <v>48</v>
      </c>
      <c r="I91" s="19">
        <f t="shared" si="5"/>
        <v>0</v>
      </c>
      <c r="J91" s="1"/>
    </row>
    <row r="92" spans="1:10" x14ac:dyDescent="0.25">
      <c r="A92" s="1"/>
      <c r="B92" s="29"/>
      <c r="C92" s="7" t="s">
        <v>185</v>
      </c>
      <c r="D92" s="7" t="s">
        <v>186</v>
      </c>
      <c r="E92" s="6" t="s">
        <v>18</v>
      </c>
      <c r="F92" s="6">
        <v>4</v>
      </c>
      <c r="G92" s="6">
        <v>2</v>
      </c>
      <c r="H92" s="6">
        <f t="shared" si="4"/>
        <v>8</v>
      </c>
      <c r="I92" s="19">
        <f t="shared" si="5"/>
        <v>0</v>
      </c>
      <c r="J92" s="1"/>
    </row>
    <row r="93" spans="1:10" x14ac:dyDescent="0.25">
      <c r="A93" s="1"/>
      <c r="B93" s="29"/>
      <c r="C93" s="7" t="s">
        <v>187</v>
      </c>
      <c r="D93" s="7" t="s">
        <v>188</v>
      </c>
      <c r="E93" s="6" t="s">
        <v>34</v>
      </c>
      <c r="F93" s="6">
        <v>12</v>
      </c>
      <c r="G93" s="6">
        <v>4</v>
      </c>
      <c r="H93" s="6">
        <f t="shared" si="4"/>
        <v>48</v>
      </c>
      <c r="I93" s="19">
        <f t="shared" si="5"/>
        <v>0</v>
      </c>
      <c r="J93" s="1"/>
    </row>
    <row r="94" spans="1:10" x14ac:dyDescent="0.25">
      <c r="A94" s="1"/>
      <c r="B94" s="29"/>
      <c r="C94" s="7" t="s">
        <v>189</v>
      </c>
      <c r="D94" s="7" t="s">
        <v>190</v>
      </c>
      <c r="E94" s="6" t="s">
        <v>34</v>
      </c>
      <c r="F94" s="6">
        <v>12</v>
      </c>
      <c r="G94" s="6">
        <v>2</v>
      </c>
      <c r="H94" s="6">
        <f t="shared" si="4"/>
        <v>24</v>
      </c>
      <c r="I94" s="19">
        <f t="shared" si="5"/>
        <v>0</v>
      </c>
      <c r="J94" s="1"/>
    </row>
    <row r="95" spans="1:10" x14ac:dyDescent="0.25">
      <c r="A95" s="1"/>
      <c r="B95" s="29"/>
      <c r="C95" s="7" t="s">
        <v>191</v>
      </c>
      <c r="D95" s="7" t="s">
        <v>192</v>
      </c>
      <c r="E95" s="6" t="s">
        <v>34</v>
      </c>
      <c r="F95" s="6">
        <v>12</v>
      </c>
      <c r="G95" s="6">
        <v>4</v>
      </c>
      <c r="H95" s="6">
        <f t="shared" si="4"/>
        <v>48</v>
      </c>
      <c r="I95" s="19">
        <f t="shared" si="5"/>
        <v>0</v>
      </c>
      <c r="J95" s="1"/>
    </row>
    <row r="96" spans="1:10" x14ac:dyDescent="0.25">
      <c r="A96" s="1"/>
      <c r="B96" s="29"/>
      <c r="C96" s="7" t="s">
        <v>193</v>
      </c>
      <c r="D96" s="7" t="s">
        <v>194</v>
      </c>
      <c r="E96" s="6" t="s">
        <v>18</v>
      </c>
      <c r="F96" s="6">
        <v>4</v>
      </c>
      <c r="G96" s="6">
        <v>2</v>
      </c>
      <c r="H96" s="6">
        <f t="shared" si="4"/>
        <v>8</v>
      </c>
      <c r="I96" s="19">
        <f t="shared" si="5"/>
        <v>0</v>
      </c>
      <c r="J96" s="1"/>
    </row>
    <row r="97" spans="1:10" x14ac:dyDescent="0.25">
      <c r="A97" s="1"/>
      <c r="B97" s="29"/>
      <c r="C97" s="7" t="s">
        <v>195</v>
      </c>
      <c r="D97" s="7" t="s">
        <v>196</v>
      </c>
      <c r="E97" s="6" t="s">
        <v>18</v>
      </c>
      <c r="F97" s="6">
        <v>4</v>
      </c>
      <c r="G97" s="6">
        <v>2</v>
      </c>
      <c r="H97" s="6">
        <f t="shared" si="4"/>
        <v>8</v>
      </c>
      <c r="I97" s="19">
        <f t="shared" si="5"/>
        <v>0</v>
      </c>
      <c r="J97" s="1"/>
    </row>
    <row r="98" spans="1:10" ht="3.75" customHeight="1" x14ac:dyDescent="0.25">
      <c r="A98" s="1"/>
      <c r="B98" s="29"/>
      <c r="C98" s="14"/>
      <c r="D98" s="14"/>
      <c r="E98" s="15"/>
      <c r="F98" s="15"/>
      <c r="G98" s="31"/>
      <c r="H98" s="31"/>
      <c r="I98" s="12"/>
      <c r="J98" s="1"/>
    </row>
    <row r="99" spans="1:10" x14ac:dyDescent="0.25">
      <c r="A99" s="1"/>
      <c r="B99" s="29"/>
      <c r="C99" s="4"/>
      <c r="D99" s="4"/>
      <c r="E99" s="4"/>
      <c r="F99" s="25"/>
      <c r="G99" s="25" t="s">
        <v>197</v>
      </c>
      <c r="I99" s="20">
        <f>SUM(Table2514[Annual Service Cost])</f>
        <v>0</v>
      </c>
      <c r="J99" s="1"/>
    </row>
    <row r="100" spans="1:10" x14ac:dyDescent="0.25">
      <c r="A100" s="1"/>
      <c r="B100" s="1"/>
      <c r="C100" s="12"/>
      <c r="D100" s="12"/>
      <c r="E100" s="12"/>
      <c r="F100" s="13"/>
      <c r="G100" s="12"/>
      <c r="H100" s="12"/>
      <c r="I100" s="12"/>
      <c r="J100" s="1"/>
    </row>
    <row r="101" spans="1:10" x14ac:dyDescent="0.25">
      <c r="A101" s="1"/>
      <c r="B101" s="30"/>
      <c r="C101" s="16" t="s">
        <v>198</v>
      </c>
      <c r="D101" s="16"/>
      <c r="E101" s="17" t="s">
        <v>8</v>
      </c>
      <c r="F101" s="17"/>
      <c r="G101" s="16"/>
      <c r="H101" s="16"/>
      <c r="I101" s="16"/>
      <c r="J101" s="1"/>
    </row>
    <row r="102" spans="1:10" ht="60" x14ac:dyDescent="0.25">
      <c r="A102" s="1"/>
      <c r="B102" s="30"/>
      <c r="C102" s="5" t="s">
        <v>199</v>
      </c>
      <c r="D102" s="5" t="s">
        <v>10</v>
      </c>
      <c r="E102" s="5" t="s">
        <v>200</v>
      </c>
      <c r="F102" s="5" t="s">
        <v>201</v>
      </c>
      <c r="G102" s="5" t="s">
        <v>202</v>
      </c>
      <c r="H102" s="5" t="s">
        <v>203</v>
      </c>
      <c r="I102" s="5" t="s">
        <v>15</v>
      </c>
      <c r="J102" s="1"/>
    </row>
    <row r="103" spans="1:10" x14ac:dyDescent="0.25">
      <c r="A103" s="1"/>
      <c r="B103" s="30"/>
      <c r="C103" s="7" t="s">
        <v>204</v>
      </c>
      <c r="D103" s="7" t="s">
        <v>205</v>
      </c>
      <c r="E103" s="6" t="s">
        <v>206</v>
      </c>
      <c r="F103" s="6">
        <v>52</v>
      </c>
      <c r="G103" s="6">
        <v>8</v>
      </c>
      <c r="H103" s="6">
        <f t="shared" ref="H103:H105" si="6">F103*G103</f>
        <v>416</v>
      </c>
      <c r="I103" s="21">
        <f t="shared" ref="I103:I105" si="7">H103*I$9</f>
        <v>0</v>
      </c>
      <c r="J103" s="1"/>
    </row>
    <row r="104" spans="1:10" x14ac:dyDescent="0.25">
      <c r="A104" s="1"/>
      <c r="B104" s="30"/>
      <c r="C104" s="7" t="s">
        <v>207</v>
      </c>
      <c r="D104" s="7" t="s">
        <v>208</v>
      </c>
      <c r="E104" s="6" t="s">
        <v>206</v>
      </c>
      <c r="F104" s="6">
        <v>52</v>
      </c>
      <c r="G104" s="6">
        <v>15</v>
      </c>
      <c r="H104" s="6">
        <f t="shared" si="6"/>
        <v>780</v>
      </c>
      <c r="I104" s="21">
        <f t="shared" si="7"/>
        <v>0</v>
      </c>
      <c r="J104" s="1"/>
    </row>
    <row r="105" spans="1:10" x14ac:dyDescent="0.25">
      <c r="A105" s="1"/>
      <c r="B105" s="30"/>
      <c r="C105" s="7" t="s">
        <v>209</v>
      </c>
      <c r="D105" s="7" t="s">
        <v>210</v>
      </c>
      <c r="E105" s="6" t="s">
        <v>206</v>
      </c>
      <c r="F105" s="6">
        <v>52</v>
      </c>
      <c r="G105" s="6">
        <v>42</v>
      </c>
      <c r="H105" s="6">
        <f t="shared" si="6"/>
        <v>2184</v>
      </c>
      <c r="I105" s="21">
        <f t="shared" si="7"/>
        <v>0</v>
      </c>
      <c r="J105" s="1"/>
    </row>
    <row r="106" spans="1:10" ht="4.5" customHeight="1" x14ac:dyDescent="0.25">
      <c r="A106" s="1"/>
      <c r="B106" s="30"/>
      <c r="C106" s="14"/>
      <c r="D106" s="14"/>
      <c r="E106" s="15"/>
      <c r="F106" s="15"/>
      <c r="G106" s="23"/>
      <c r="H106" s="23"/>
      <c r="I106" s="12"/>
      <c r="J106" s="1"/>
    </row>
    <row r="107" spans="1:10" x14ac:dyDescent="0.25">
      <c r="A107" s="1"/>
      <c r="B107" s="30"/>
      <c r="C107" s="26"/>
      <c r="D107" s="26"/>
      <c r="E107" s="27"/>
      <c r="F107" s="28"/>
      <c r="G107" s="28" t="s">
        <v>211</v>
      </c>
      <c r="I107" s="22">
        <f>SUM(I103:I105)</f>
        <v>0</v>
      </c>
      <c r="J107" s="1"/>
    </row>
    <row r="108" spans="1:10" x14ac:dyDescent="0.25">
      <c r="A108" s="1"/>
      <c r="B108" s="1"/>
      <c r="C108" s="14"/>
      <c r="D108" s="14"/>
      <c r="E108" s="15"/>
      <c r="F108" s="15"/>
      <c r="G108" s="23"/>
      <c r="H108" s="23"/>
      <c r="I108" s="12"/>
      <c r="J108" s="1"/>
    </row>
    <row r="109" spans="1:10" ht="14.25" customHeight="1" x14ac:dyDescent="0.25">
      <c r="A109" s="1"/>
      <c r="B109" s="1"/>
      <c r="C109" s="12"/>
      <c r="D109" s="12"/>
      <c r="E109" s="12"/>
      <c r="F109" s="12"/>
      <c r="G109" s="24"/>
      <c r="H109" s="24"/>
      <c r="I109" s="12"/>
      <c r="J109" s="1"/>
    </row>
    <row r="110" spans="1:10" ht="21" x14ac:dyDescent="0.35">
      <c r="A110" s="1"/>
      <c r="B110" s="1"/>
      <c r="C110" s="1"/>
      <c r="D110" s="1"/>
      <c r="E110" s="1"/>
      <c r="F110" s="9"/>
      <c r="G110" s="33" t="s">
        <v>212</v>
      </c>
      <c r="I110" s="35">
        <f>I99 + I107</f>
        <v>0</v>
      </c>
      <c r="J110" s="1"/>
    </row>
    <row r="111" spans="1:10" x14ac:dyDescent="0.25">
      <c r="A111" s="12"/>
      <c r="B111" s="12"/>
      <c r="C111" s="12"/>
      <c r="D111" s="12"/>
      <c r="E111" s="12"/>
      <c r="F111" s="12"/>
      <c r="G111" s="18"/>
      <c r="H111" s="18"/>
      <c r="I111" s="12"/>
      <c r="J111" s="12"/>
    </row>
    <row r="112" spans="1:10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</sheetData>
  <sheetProtection algorithmName="SHA-512" hashValue="uekpwWoMDeSSpm+po4LjiaSs0Bb0cCyp2fMypf7YTlpftSy988Jbir6PGriXVbi9YSb22qhXaoHt/adnuBxQ7g==" saltValue="gZ4Ujj4ISnKCYdiZjwoIiA==" spinCount="100000" sheet="1" objects="1" scenarios="1" selectLockedCells="1"/>
  <protectedRanges>
    <protectedRange sqref="I9" name="Price Field"/>
  </protectedRanges>
  <pageMargins left="0.7" right="0.7" top="0.75" bottom="0.75" header="0.3" footer="0.3"/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EC9E6E85ACB74389B89DB274393817" ma:contentTypeVersion="4" ma:contentTypeDescription="Create a new document." ma:contentTypeScope="" ma:versionID="41d46d619986291261c3c19ec35e81b7">
  <xsd:schema xmlns:xsd="http://www.w3.org/2001/XMLSchema" xmlns:xs="http://www.w3.org/2001/XMLSchema" xmlns:p="http://schemas.microsoft.com/office/2006/metadata/properties" xmlns:ns2="00da0e42-750c-4da4-b152-0f559003b141" xmlns:ns3="34354bcd-9f19-49ff-be41-0a8edec883ce" targetNamespace="http://schemas.microsoft.com/office/2006/metadata/properties" ma:root="true" ma:fieldsID="3e903d1442577785a573c0ed2f1abe94" ns2:_="" ns3:_="">
    <xsd:import namespace="00da0e42-750c-4da4-b152-0f559003b141"/>
    <xsd:import namespace="34354bcd-9f19-49ff-be41-0a8edec883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da0e42-750c-4da4-b152-0f559003b1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354bcd-9f19-49ff-be41-0a8edec883c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185A0D-0E64-4EF6-85E2-8C00B7F04B4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6BC176A-621F-496D-9AB7-C63B29622C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da0e42-750c-4da4-b152-0f559003b141"/>
    <ds:schemaRef ds:uri="34354bcd-9f19-49ff-be41-0a8edec883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673B786-9B3A-4872-9A7C-27F7FFC8A7E6}">
  <ds:schemaRefs>
    <ds:schemaRef ds:uri="34354bcd-9f19-49ff-be41-0a8edec883ce"/>
    <ds:schemaRef ds:uri="http://www.w3.org/XML/1998/namespace"/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00da0e42-750c-4da4-b152-0f559003b141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Pricing 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Jeffrey Pardikes</dc:creator>
  <cp:keywords/>
  <dc:description/>
  <cp:lastModifiedBy>Margurite Aluqdah</cp:lastModifiedBy>
  <cp:revision/>
  <dcterms:created xsi:type="dcterms:W3CDTF">2020-03-09T19:16:08Z</dcterms:created>
  <dcterms:modified xsi:type="dcterms:W3CDTF">2020-04-21T19:51:57Z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0x010100B8EC9E6E85ACB74389B89DB274393817</vt:lpwstr>
  </property>
</Properties>
</file>