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burns\Downloads\"/>
    </mc:Choice>
  </mc:AlternateContent>
  <xr:revisionPtr revIDLastSave="0" documentId="8_{EBBF3E8D-57BD-4754-9692-AA0E2E5ED1FB}" xr6:coauthVersionLast="45" xr6:coauthVersionMax="45" xr10:uidLastSave="{00000000-0000-0000-0000-000000000000}"/>
  <bookViews>
    <workbookView xWindow="28680" yWindow="-120" windowWidth="29040" windowHeight="15840" firstSheet="6" activeTab="6" xr2:uid="{00000000-000D-0000-FFFF-FFFF00000000}"/>
  </bookViews>
  <sheets>
    <sheet name="Averages" sheetId="2" r:id="rId1"/>
    <sheet name="Catchment Area 1" sheetId="1" r:id="rId2"/>
    <sheet name="Catchment Area 2" sheetId="3" r:id="rId3"/>
    <sheet name="Catchment Area 3" sheetId="5" r:id="rId4"/>
    <sheet name="Catchment Area 4" sheetId="4" r:id="rId5"/>
    <sheet name="Catchment Area 5" sheetId="6" r:id="rId6"/>
    <sheet name="Catchment Area 6" sheetId="7" r:id="rId7"/>
    <sheet name="Catchment Area 7" sheetId="8" r:id="rId8"/>
    <sheet name="Catchment Area 8" sheetId="9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11" i="9"/>
  <c r="H10" i="9"/>
  <c r="H9" i="9"/>
  <c r="H8" i="9"/>
  <c r="H7" i="9"/>
  <c r="H6" i="9"/>
  <c r="H5" i="9"/>
  <c r="H4" i="9"/>
  <c r="H3" i="9"/>
  <c r="H11" i="8"/>
  <c r="H10" i="8"/>
  <c r="H9" i="8"/>
  <c r="H8" i="8"/>
  <c r="H7" i="8"/>
  <c r="H6" i="8"/>
  <c r="H5" i="8"/>
  <c r="H4" i="8"/>
  <c r="H3" i="8"/>
  <c r="H11" i="7"/>
  <c r="H10" i="7"/>
  <c r="H9" i="7"/>
  <c r="H8" i="7"/>
  <c r="H7" i="7"/>
  <c r="H6" i="7"/>
  <c r="H5" i="7"/>
  <c r="H4" i="7"/>
  <c r="H3" i="7"/>
  <c r="H11" i="6"/>
  <c r="H10" i="6"/>
  <c r="H9" i="6"/>
  <c r="H8" i="6"/>
  <c r="H7" i="6"/>
  <c r="H6" i="6"/>
  <c r="H5" i="6"/>
  <c r="H4" i="6"/>
  <c r="H3" i="6"/>
  <c r="H11" i="4"/>
  <c r="H10" i="4"/>
  <c r="H9" i="4"/>
  <c r="H8" i="4"/>
  <c r="H7" i="4"/>
  <c r="H6" i="4"/>
  <c r="H5" i="4"/>
  <c r="H4" i="4"/>
  <c r="H3" i="4"/>
  <c r="H11" i="5"/>
  <c r="H10" i="5"/>
  <c r="H9" i="5"/>
  <c r="H8" i="5"/>
  <c r="H7" i="5"/>
  <c r="H6" i="5"/>
  <c r="H5" i="5"/>
  <c r="H4" i="5"/>
  <c r="H3" i="5"/>
  <c r="H11" i="3"/>
  <c r="H10" i="3"/>
  <c r="H9" i="3"/>
  <c r="H8" i="3"/>
  <c r="H7" i="3"/>
  <c r="H6" i="3"/>
  <c r="H5" i="3"/>
  <c r="H4" i="3"/>
  <c r="H3" i="3"/>
  <c r="I34" i="2"/>
  <c r="H34" i="2"/>
  <c r="G34" i="2"/>
  <c r="F34" i="2"/>
  <c r="E34" i="2"/>
  <c r="D34" i="2"/>
  <c r="I33" i="2"/>
  <c r="H33" i="2"/>
  <c r="G33" i="2"/>
  <c r="F33" i="2"/>
  <c r="E33" i="2"/>
  <c r="D33" i="2"/>
  <c r="I32" i="2"/>
  <c r="H32" i="2"/>
  <c r="G32" i="2"/>
  <c r="F32" i="2"/>
  <c r="E32" i="2"/>
  <c r="D32" i="2"/>
  <c r="I31" i="2"/>
  <c r="H31" i="2"/>
  <c r="G31" i="2"/>
  <c r="F31" i="2"/>
  <c r="E31" i="2"/>
  <c r="D31" i="2"/>
  <c r="I30" i="2"/>
  <c r="H30" i="2"/>
  <c r="G30" i="2"/>
  <c r="F30" i="2"/>
  <c r="E30" i="2"/>
  <c r="D30" i="2"/>
  <c r="I29" i="2"/>
  <c r="H29" i="2"/>
  <c r="G29" i="2"/>
  <c r="F29" i="2"/>
  <c r="E29" i="2"/>
  <c r="D29" i="2"/>
  <c r="I28" i="2"/>
  <c r="H28" i="2"/>
  <c r="G28" i="2"/>
  <c r="F28" i="2"/>
  <c r="E28" i="2"/>
  <c r="D28" i="2"/>
  <c r="I27" i="2"/>
  <c r="H27" i="2"/>
  <c r="G27" i="2"/>
  <c r="F27" i="2"/>
  <c r="E27" i="2"/>
  <c r="D27" i="2"/>
  <c r="I26" i="2"/>
  <c r="H26" i="2"/>
  <c r="G26" i="2"/>
  <c r="F26" i="2"/>
  <c r="E26" i="2"/>
  <c r="D26" i="2"/>
  <c r="C34" i="2"/>
  <c r="C33" i="2"/>
  <c r="C32" i="2"/>
  <c r="C31" i="2"/>
  <c r="C30" i="2"/>
  <c r="C29" i="2"/>
  <c r="C28" i="2"/>
  <c r="C27" i="2"/>
  <c r="C26" i="2"/>
  <c r="B34" i="2"/>
  <c r="B33" i="2"/>
  <c r="B32" i="2"/>
  <c r="B31" i="2"/>
  <c r="B30" i="2"/>
  <c r="B29" i="2"/>
  <c r="B28" i="2"/>
  <c r="B27" i="2"/>
  <c r="B26" i="2"/>
  <c r="H12" i="5" l="1"/>
  <c r="B15" i="5" s="1"/>
  <c r="H12" i="4"/>
  <c r="B15" i="4" s="1"/>
  <c r="H12" i="6"/>
  <c r="B15" i="6" s="1"/>
  <c r="H12" i="7"/>
  <c r="B15" i="7" s="1"/>
  <c r="H12" i="9"/>
  <c r="B15" i="9" s="1"/>
  <c r="H12" i="8"/>
  <c r="B15" i="8" s="1"/>
  <c r="H12" i="3"/>
  <c r="B15" i="3" s="1"/>
  <c r="H11" i="1"/>
  <c r="H12" i="1" s="1"/>
  <c r="B15" i="1" s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tc={A646D4DC-4546-4137-B9E0-D3BCD3771B85}</author>
  </authors>
  <commentList>
    <comment ref="G16" authorId="0" shapeId="0" xr:uid="{A646D4DC-4546-4137-B9E0-D3BCD3771B85}">
      <text>
        <t>[Threaded comment]
Your version of Excel allows you to read this threaded comment; however, any edits to it will get removed if the file is opened in a newer version of Excel. Learn more: https://go.microsoft.com/fwlink/?linkid=870924
Comment:
    Why is Catchment Area 2's services numbers so much lower than the other Areas?</t>
      </text>
    </comment>
  </commentList>
</comments>
</file>

<file path=xl/sharedStrings.xml><?xml version="1.0" encoding="utf-8"?>
<sst xmlns="http://schemas.openxmlformats.org/spreadsheetml/2006/main" count="464" uniqueCount="76">
  <si>
    <t>Programs Services </t>
  </si>
  <si>
    <t>Catchment Area 1 </t>
  </si>
  <si>
    <t>Catchment Area 2 </t>
  </si>
  <si>
    <t>Catchment Area 3 </t>
  </si>
  <si>
    <t>Catchment Area 4 </t>
  </si>
  <si>
    <t>Catchment Area 5 </t>
  </si>
  <si>
    <t>Catchment Area 6 </t>
  </si>
  <si>
    <t>Catchment Area 7 </t>
  </si>
  <si>
    <t>Catchment Area 8 </t>
  </si>
  <si>
    <t>Intake Assessment </t>
  </si>
  <si>
    <t>Individual Counseling </t>
  </si>
  <si>
    <t>Group Counseling </t>
  </si>
  <si>
    <t>Family Counseling </t>
  </si>
  <si>
    <t>Care Coordination </t>
  </si>
  <si>
    <t>Periodic Drug Testing </t>
  </si>
  <si>
    <t>Partial Day Treatment Services </t>
  </si>
  <si>
    <t>Observational Detoxification </t>
  </si>
  <si>
    <t>Residential Treatment Services </t>
  </si>
  <si>
    <r>
      <t>SFY 2020 (July 2019—June 2020)</t>
    </r>
    <r>
      <rPr>
        <sz val="14"/>
        <color rgb="FFFF0000"/>
        <rFont val="Calibri"/>
        <family val="2"/>
      </rPr>
      <t> </t>
    </r>
  </si>
  <si>
    <t>Programs Services  </t>
  </si>
  <si>
    <t>Average</t>
  </si>
  <si>
    <t>Catchment Area 1</t>
  </si>
  <si>
    <t>Services</t>
  </si>
  <si>
    <t>Daily Limit per Client</t>
  </si>
  <si>
    <t>Annual Limit per Client</t>
  </si>
  <si>
    <t>Unit</t>
  </si>
  <si>
    <t>Maximum Rate Allowed (cap)*</t>
  </si>
  <si>
    <t>Price per Unit</t>
  </si>
  <si>
    <t>Average Annual Estimate** of Services Provided</t>
  </si>
  <si>
    <t xml:space="preserve">Estimated Extended Price </t>
  </si>
  <si>
    <t>Intake/Assessment (Must include screening and treatment plans)</t>
  </si>
  <si>
    <t>N/A</t>
  </si>
  <si>
    <t>2 units</t>
  </si>
  <si>
    <t>Each Assessment</t>
  </si>
  <si>
    <t>Individual Counseling</t>
  </si>
  <si>
    <t>4 units</t>
  </si>
  <si>
    <t>48 units</t>
  </si>
  <si>
    <t>15 minutes</t>
  </si>
  <si>
    <t>Group Counseling</t>
  </si>
  <si>
    <t>8 units</t>
  </si>
  <si>
    <t>600 units</t>
  </si>
  <si>
    <t>Family Counseling</t>
  </si>
  <si>
    <t>6 units</t>
  </si>
  <si>
    <t>Care Coordination</t>
  </si>
  <si>
    <t>Periodic drug testing  (Limited to Juvenile Drug Court program)</t>
  </si>
  <si>
    <t>24 units</t>
  </si>
  <si>
    <t>Procedure</t>
  </si>
  <si>
    <t>Partial Day Treatment Services</t>
  </si>
  <si>
    <t>180 units</t>
  </si>
  <si>
    <t>One day</t>
  </si>
  <si>
    <t>Observational Detoxification</t>
  </si>
  <si>
    <t>4 admissions</t>
  </si>
  <si>
    <r>
      <rPr>
        <sz val="10"/>
        <rFont val="Arial"/>
        <family val="2"/>
      </rPr>
      <t>Each Admission (minimum of 24 hours per
admission)</t>
    </r>
  </si>
  <si>
    <t>Adult Residential Treatment Services</t>
  </si>
  <si>
    <t>40 units</t>
  </si>
  <si>
    <t>Estimated Annual Total:</t>
  </si>
  <si>
    <t>Estimated Annual Cost for CSATS services-Catchment Area 1</t>
  </si>
  <si>
    <t>* NOTE: The Maximum Rate Allowed or cap is the maximum amount the State will pay for the service.</t>
  </si>
  <si>
    <t xml:space="preserve">**NOTE: This estimate is an average of State Fiscal Years 2019 and 2020 and  </t>
  </si>
  <si>
    <t xml:space="preserve">is provided for bid comparison purposes only. There is no guarantee of either minimum or maximum </t>
  </si>
  <si>
    <t>services to be provided by the vendor.</t>
  </si>
  <si>
    <t>Catchment Area 2</t>
  </si>
  <si>
    <t>Estimated Annual Cost for CSATS services-Catchment Area 2</t>
  </si>
  <si>
    <t>Catchment Area 3</t>
  </si>
  <si>
    <t>Estimated Annual Cost for CSATS services-Catchment Area 3</t>
  </si>
  <si>
    <t>Catchment Area 4</t>
  </si>
  <si>
    <t>Estimated Annual Cost for CSATS services-Catchment Area 4</t>
  </si>
  <si>
    <t>* NOTE: The Maximum Rate Allowed or cap is the maximum reimbursement amount allowed.</t>
  </si>
  <si>
    <t>Catchment Area 5</t>
  </si>
  <si>
    <t>Estimated Annual Cost for CSATS services-Catchment Area 5</t>
  </si>
  <si>
    <t>Catchment Area 6</t>
  </si>
  <si>
    <t>Estimated Annual Cost for CSATS services-Catchment Area 6</t>
  </si>
  <si>
    <t>Catchment Area 7</t>
  </si>
  <si>
    <t>Estimated Annual Cost for CSATS services-Catchment Area 7</t>
  </si>
  <si>
    <t>Catchment Area 8</t>
  </si>
  <si>
    <t>Estimated Annual Cost for CSATS services-Catchment Area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</si>
</sst>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[$$-409]#,##0.00_);\([$$-409]#,##0.00\)"/>
  </numFmts>
  <fonts count="15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</font>
    <font>
      <sz val="14"/>
      <name val="Calibri"/>
      <family val="2"/>
    </font>
    <font>
      <b/>
      <sz val="14"/>
      <color rgb="FFFF0000"/>
      <name val="Calibri"/>
      <family val="2"/>
    </font>
    <font>
      <sz val="14"/>
      <color rgb="FFFF0000"/>
      <name val="Calibri"/>
      <family val="2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" fontId="9" fillId="0" borderId="6" xfId="0" applyNumberFormat="1" applyFont="1" applyFill="1" applyBorder="1" applyAlignment="1">
      <alignment horizontal="left" vertical="center" wrapText="1"/>
    </xf>
    <xf numFmtId="1" fontId="9" fillId="0" borderId="11" xfId="0" applyNumberFormat="1" applyFont="1" applyFill="1" applyBorder="1" applyAlignment="1">
      <alignment horizontal="left" vertical="center" wrapText="1"/>
    </xf>
    <xf numFmtId="165" fontId="8" fillId="0" borderId="5" xfId="0" applyNumberFormat="1" applyFont="1" applyFill="1" applyBorder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/>
    </xf>
    <xf numFmtId="39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top"/>
    </xf>
    <xf numFmtId="0" fontId="7" fillId="0" borderId="12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wn Stehle" id="{FDB19A5F-2A04-49E7-80EB-051861160476}" userId="S::dawn.stehle@dhs.arkansas.gov::2f143337-318a-4b6d-9f12-d6aea64e99c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6" dT="2021-06-01T18:48:07.24" personId="{FDB19A5F-2A04-49E7-80EB-051861160476}" id="{A646D4DC-4546-4137-B9E0-D3BCD3771B85}">
    <text>Why is Catchment Area 2's services numbers so much lower than the other Areas?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7ADF7-3B58-4B0F-941B-0790528C7DE8}">
  <dimension ref="A1:I34"/>
  <sheetViews>
    <sheetView workbookViewId="0">
      <selection activeCell="B12" sqref="B12"/>
    </sheetView>
  </sheetViews>
  <sheetFormatPr defaultColWidth="41" defaultRowHeight="12.75" x14ac:dyDescent="0.2"/>
  <cols>
    <col min="1" max="1" width="39.5" bestFit="1" customWidth="1"/>
    <col min="2" max="9" width="21.6640625" bestFit="1" customWidth="1"/>
  </cols>
  <sheetData>
    <row r="1" spans="1:9" ht="16.5" thickBot="1" x14ac:dyDescent="0.25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3" t="s">
        <v>8</v>
      </c>
    </row>
    <row r="2" spans="1:9" ht="16.5" thickBot="1" x14ac:dyDescent="0.25">
      <c r="A2" s="24" t="s">
        <v>9</v>
      </c>
      <c r="B2" s="28">
        <v>360</v>
      </c>
      <c r="C2" s="28">
        <v>19</v>
      </c>
      <c r="D2" s="28">
        <v>533</v>
      </c>
      <c r="E2" s="28">
        <v>644</v>
      </c>
      <c r="F2" s="28">
        <v>553</v>
      </c>
      <c r="G2" s="28">
        <v>668</v>
      </c>
      <c r="H2" s="28">
        <v>417</v>
      </c>
      <c r="I2" s="29">
        <v>462</v>
      </c>
    </row>
    <row r="3" spans="1:9" ht="16.5" thickBot="1" x14ac:dyDescent="0.25">
      <c r="A3" s="24" t="s">
        <v>10</v>
      </c>
      <c r="B3" s="28">
        <v>565</v>
      </c>
      <c r="C3" s="28">
        <v>37</v>
      </c>
      <c r="D3" s="28">
        <v>967</v>
      </c>
      <c r="E3" s="28">
        <v>8654</v>
      </c>
      <c r="F3" s="28">
        <v>2724</v>
      </c>
      <c r="G3" s="28">
        <v>10161</v>
      </c>
      <c r="H3" s="28">
        <v>3030</v>
      </c>
      <c r="I3" s="29">
        <v>3467</v>
      </c>
    </row>
    <row r="4" spans="1:9" ht="16.5" thickBot="1" x14ac:dyDescent="0.25">
      <c r="A4" s="24" t="s">
        <v>11</v>
      </c>
      <c r="B4" s="28">
        <v>1680</v>
      </c>
      <c r="C4" s="28">
        <v>18</v>
      </c>
      <c r="D4" s="28">
        <v>1712</v>
      </c>
      <c r="E4" s="28">
        <v>17025</v>
      </c>
      <c r="F4" s="28">
        <v>15533</v>
      </c>
      <c r="G4" s="28">
        <v>30382</v>
      </c>
      <c r="H4" s="28">
        <v>17277</v>
      </c>
      <c r="I4" s="29">
        <v>22346</v>
      </c>
    </row>
    <row r="5" spans="1:9" ht="16.5" thickBot="1" x14ac:dyDescent="0.25">
      <c r="A5" s="24" t="s">
        <v>12</v>
      </c>
      <c r="B5" s="28">
        <v>23</v>
      </c>
      <c r="C5" s="28">
        <v>0</v>
      </c>
      <c r="D5" s="28">
        <v>0</v>
      </c>
      <c r="E5" s="28">
        <v>148</v>
      </c>
      <c r="F5" s="28">
        <v>73</v>
      </c>
      <c r="G5" s="28">
        <v>530</v>
      </c>
      <c r="H5" s="28">
        <v>10</v>
      </c>
      <c r="I5" s="29">
        <v>38</v>
      </c>
    </row>
    <row r="6" spans="1:9" ht="16.5" thickBot="1" x14ac:dyDescent="0.25">
      <c r="A6" s="24" t="s">
        <v>13</v>
      </c>
      <c r="B6" s="28">
        <v>0</v>
      </c>
      <c r="C6" s="28">
        <v>0</v>
      </c>
      <c r="D6" s="28">
        <v>0</v>
      </c>
      <c r="E6" s="28">
        <v>1615</v>
      </c>
      <c r="F6" s="28">
        <v>403</v>
      </c>
      <c r="G6" s="28">
        <v>1596</v>
      </c>
      <c r="H6" s="28">
        <v>119</v>
      </c>
      <c r="I6" s="29">
        <v>85</v>
      </c>
    </row>
    <row r="7" spans="1:9" ht="16.5" thickBot="1" x14ac:dyDescent="0.25">
      <c r="A7" s="24" t="s">
        <v>14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193</v>
      </c>
      <c r="I7" s="29">
        <v>0</v>
      </c>
    </row>
    <row r="8" spans="1:9" ht="16.5" thickBot="1" x14ac:dyDescent="0.25">
      <c r="A8" s="24" t="s">
        <v>15</v>
      </c>
      <c r="B8" s="28">
        <v>0</v>
      </c>
      <c r="C8" s="28">
        <v>0</v>
      </c>
      <c r="D8" s="28">
        <v>0</v>
      </c>
      <c r="E8" s="28">
        <v>0</v>
      </c>
      <c r="F8" s="28">
        <v>862</v>
      </c>
      <c r="G8" s="28">
        <v>0</v>
      </c>
      <c r="H8" s="28">
        <v>4</v>
      </c>
      <c r="I8" s="29">
        <v>0</v>
      </c>
    </row>
    <row r="9" spans="1:9" ht="16.5" thickBot="1" x14ac:dyDescent="0.25">
      <c r="A9" s="24" t="s">
        <v>16</v>
      </c>
      <c r="B9" s="28">
        <v>0</v>
      </c>
      <c r="C9" s="28">
        <v>2</v>
      </c>
      <c r="D9" s="28">
        <v>24</v>
      </c>
      <c r="E9" s="28">
        <v>56</v>
      </c>
      <c r="F9" s="28">
        <v>15</v>
      </c>
      <c r="G9" s="28">
        <v>15</v>
      </c>
      <c r="H9" s="28">
        <v>0</v>
      </c>
      <c r="I9" s="29">
        <v>0</v>
      </c>
    </row>
    <row r="10" spans="1:9" ht="16.5" thickBot="1" x14ac:dyDescent="0.25">
      <c r="A10" s="24" t="s">
        <v>17</v>
      </c>
      <c r="B10" s="28">
        <v>4275</v>
      </c>
      <c r="C10" s="28">
        <v>118</v>
      </c>
      <c r="D10" s="28">
        <v>7898</v>
      </c>
      <c r="E10" s="28">
        <v>7703</v>
      </c>
      <c r="F10" s="28">
        <v>5378</v>
      </c>
      <c r="G10" s="28">
        <v>5409</v>
      </c>
      <c r="H10" s="28">
        <v>5601</v>
      </c>
      <c r="I10" s="29">
        <v>8998</v>
      </c>
    </row>
    <row r="11" spans="1:9" ht="18.75" x14ac:dyDescent="0.2">
      <c r="A11" s="26"/>
    </row>
    <row r="12" spans="1:9" ht="37.5" x14ac:dyDescent="0.2">
      <c r="A12" s="27" t="s">
        <v>18</v>
      </c>
    </row>
    <row r="13" spans="1:9" ht="16.5" thickBot="1" x14ac:dyDescent="0.25">
      <c r="A13" s="21" t="s">
        <v>19</v>
      </c>
      <c r="B13" s="22" t="s">
        <v>1</v>
      </c>
      <c r="C13" s="22" t="s">
        <v>2</v>
      </c>
      <c r="D13" s="22" t="s">
        <v>3</v>
      </c>
      <c r="E13" s="22" t="s">
        <v>4</v>
      </c>
      <c r="F13" s="22" t="s">
        <v>5</v>
      </c>
      <c r="G13" s="22" t="s">
        <v>6</v>
      </c>
      <c r="H13" s="22" t="s">
        <v>7</v>
      </c>
      <c r="I13" s="23" t="s">
        <v>8</v>
      </c>
    </row>
    <row r="14" spans="1:9" ht="16.5" thickBot="1" x14ac:dyDescent="0.25">
      <c r="A14" s="24" t="s">
        <v>9</v>
      </c>
      <c r="B14" s="20">
        <v>736</v>
      </c>
      <c r="C14" s="20">
        <v>58</v>
      </c>
      <c r="D14" s="20">
        <v>298</v>
      </c>
      <c r="E14" s="20">
        <v>728</v>
      </c>
      <c r="F14" s="20">
        <v>460</v>
      </c>
      <c r="G14" s="20">
        <v>183</v>
      </c>
      <c r="H14" s="20">
        <v>274</v>
      </c>
      <c r="I14" s="25">
        <v>448</v>
      </c>
    </row>
    <row r="15" spans="1:9" ht="16.5" thickBot="1" x14ac:dyDescent="0.25">
      <c r="A15" s="24" t="s">
        <v>10</v>
      </c>
      <c r="B15" s="20">
        <v>4296</v>
      </c>
      <c r="C15" s="20">
        <v>59</v>
      </c>
      <c r="D15" s="20">
        <v>1159</v>
      </c>
      <c r="E15" s="20">
        <v>11372</v>
      </c>
      <c r="F15" s="20">
        <v>518</v>
      </c>
      <c r="G15" s="20">
        <v>862</v>
      </c>
      <c r="H15" s="20">
        <v>2048</v>
      </c>
      <c r="I15" s="25">
        <v>2890</v>
      </c>
    </row>
    <row r="16" spans="1:9" ht="16.5" thickBot="1" x14ac:dyDescent="0.25">
      <c r="A16" s="24" t="s">
        <v>11</v>
      </c>
      <c r="B16" s="20">
        <v>5995</v>
      </c>
      <c r="C16" s="20">
        <v>6</v>
      </c>
      <c r="D16" s="20">
        <v>1135</v>
      </c>
      <c r="E16" s="20">
        <v>21034</v>
      </c>
      <c r="F16" s="20">
        <v>3098</v>
      </c>
      <c r="G16" s="20">
        <v>930</v>
      </c>
      <c r="H16" s="20">
        <v>6279</v>
      </c>
      <c r="I16" s="25">
        <v>12055</v>
      </c>
    </row>
    <row r="17" spans="1:9" ht="16.5" thickBot="1" x14ac:dyDescent="0.25">
      <c r="A17" s="24" t="s">
        <v>12</v>
      </c>
      <c r="B17" s="20">
        <v>0</v>
      </c>
      <c r="C17" s="20">
        <v>0</v>
      </c>
      <c r="D17" s="20">
        <v>0</v>
      </c>
      <c r="E17" s="20">
        <v>40</v>
      </c>
      <c r="F17" s="20">
        <v>0</v>
      </c>
      <c r="G17" s="20">
        <v>1</v>
      </c>
      <c r="H17" s="20">
        <v>7</v>
      </c>
      <c r="I17" s="25">
        <v>6</v>
      </c>
    </row>
    <row r="18" spans="1:9" ht="16.5" thickBot="1" x14ac:dyDescent="0.25">
      <c r="A18" s="24" t="s">
        <v>13</v>
      </c>
      <c r="B18" s="20">
        <v>0</v>
      </c>
      <c r="C18" s="20">
        <v>0</v>
      </c>
      <c r="D18" s="20">
        <v>0</v>
      </c>
      <c r="E18" s="20">
        <v>1178</v>
      </c>
      <c r="F18" s="20">
        <v>0</v>
      </c>
      <c r="G18" s="20">
        <v>95</v>
      </c>
      <c r="H18" s="20">
        <v>37</v>
      </c>
      <c r="I18" s="25">
        <v>123</v>
      </c>
    </row>
    <row r="19" spans="1:9" ht="16.5" thickBot="1" x14ac:dyDescent="0.25">
      <c r="A19" s="24" t="s">
        <v>14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5</v>
      </c>
      <c r="I19" s="25">
        <v>0</v>
      </c>
    </row>
    <row r="20" spans="1:9" ht="16.5" thickBot="1" x14ac:dyDescent="0.25">
      <c r="A20" s="24" t="s">
        <v>15</v>
      </c>
      <c r="B20" s="20">
        <v>0</v>
      </c>
      <c r="C20" s="20">
        <v>0</v>
      </c>
      <c r="D20" s="20">
        <v>2930</v>
      </c>
      <c r="E20" s="20">
        <v>0</v>
      </c>
      <c r="F20" s="20">
        <v>0</v>
      </c>
      <c r="G20" s="20">
        <v>0</v>
      </c>
      <c r="H20" s="20">
        <v>2</v>
      </c>
      <c r="I20" s="25">
        <v>0</v>
      </c>
    </row>
    <row r="21" spans="1:9" ht="16.5" thickBot="1" x14ac:dyDescent="0.25">
      <c r="A21" s="24" t="s">
        <v>16</v>
      </c>
      <c r="B21" s="20">
        <v>0</v>
      </c>
      <c r="C21" s="20">
        <v>0</v>
      </c>
      <c r="D21" s="20">
        <v>22</v>
      </c>
      <c r="E21" s="20">
        <v>13</v>
      </c>
      <c r="F21" s="20">
        <v>0</v>
      </c>
      <c r="G21" s="20">
        <v>2</v>
      </c>
      <c r="H21" s="20">
        <v>0</v>
      </c>
      <c r="I21" s="25">
        <v>0</v>
      </c>
    </row>
    <row r="22" spans="1:9" ht="16.5" thickBot="1" x14ac:dyDescent="0.25">
      <c r="A22" s="24" t="s">
        <v>17</v>
      </c>
      <c r="B22" s="20">
        <v>6512</v>
      </c>
      <c r="C22" s="20">
        <v>513</v>
      </c>
      <c r="D22" s="20">
        <v>7131</v>
      </c>
      <c r="E22" s="20">
        <v>6126</v>
      </c>
      <c r="F22" s="20">
        <v>6506</v>
      </c>
      <c r="G22" s="20">
        <v>2300</v>
      </c>
      <c r="H22" s="20">
        <v>4304</v>
      </c>
      <c r="I22" s="25">
        <v>7713</v>
      </c>
    </row>
    <row r="24" spans="1:9" ht="18.75" x14ac:dyDescent="0.25">
      <c r="A24" s="27" t="s">
        <v>20</v>
      </c>
    </row>
    <row r="25" spans="1:9" ht="16.5" thickBot="1" x14ac:dyDescent="0.25">
      <c r="A25" s="21" t="s">
        <v>19</v>
      </c>
      <c r="B25" s="22" t="s">
        <v>1</v>
      </c>
      <c r="C25" s="22" t="s">
        <v>2</v>
      </c>
      <c r="D25" s="22" t="s">
        <v>3</v>
      </c>
      <c r="E25" s="22" t="s">
        <v>4</v>
      </c>
      <c r="F25" s="22" t="s">
        <v>5</v>
      </c>
      <c r="G25" s="22" t="s">
        <v>6</v>
      </c>
      <c r="H25" s="22" t="s">
        <v>7</v>
      </c>
      <c r="I25" s="23" t="s">
        <v>8</v>
      </c>
    </row>
    <row r="26" spans="1:9" ht="16.5" thickBot="1" x14ac:dyDescent="0.25">
      <c r="A26" s="24" t="s">
        <v>9</v>
      </c>
      <c r="B26" s="28">
        <f t="shared" ref="B26:I34" si="0">AVERAGE(B2,B14)</f>
        <v>548</v>
      </c>
      <c r="C26" s="28">
        <f t="shared" si="0"/>
        <v>38.5</v>
      </c>
      <c r="D26" s="28">
        <f t="shared" si="0"/>
        <v>415.5</v>
      </c>
      <c r="E26" s="28">
        <f t="shared" si="0"/>
        <v>686</v>
      </c>
      <c r="F26" s="28">
        <f t="shared" si="0"/>
        <v>506.5</v>
      </c>
      <c r="G26" s="28">
        <f t="shared" si="0"/>
        <v>425.5</v>
      </c>
      <c r="H26" s="28">
        <f t="shared" si="0"/>
        <v>345.5</v>
      </c>
      <c r="I26" s="28">
        <f t="shared" si="0"/>
        <v>455</v>
      </c>
    </row>
    <row r="27" spans="1:9" ht="16.5" thickBot="1" x14ac:dyDescent="0.25">
      <c r="A27" s="24" t="s">
        <v>10</v>
      </c>
      <c r="B27" s="28">
        <f t="shared" si="0"/>
        <v>2430.5</v>
      </c>
      <c r="C27" s="28">
        <f t="shared" si="0"/>
        <v>48</v>
      </c>
      <c r="D27" s="28">
        <f t="shared" si="0"/>
        <v>1063</v>
      </c>
      <c r="E27" s="28">
        <f t="shared" si="0"/>
        <v>10013</v>
      </c>
      <c r="F27" s="28">
        <f t="shared" si="0"/>
        <v>1621</v>
      </c>
      <c r="G27" s="28">
        <f t="shared" si="0"/>
        <v>5511.5</v>
      </c>
      <c r="H27" s="28">
        <f t="shared" si="0"/>
        <v>2539</v>
      </c>
      <c r="I27" s="28">
        <f t="shared" si="0"/>
        <v>3178.5</v>
      </c>
    </row>
    <row r="28" spans="1:9" ht="16.5" thickBot="1" x14ac:dyDescent="0.25">
      <c r="A28" s="24" t="s">
        <v>11</v>
      </c>
      <c r="B28" s="28">
        <f t="shared" si="0"/>
        <v>3837.5</v>
      </c>
      <c r="C28" s="28">
        <f t="shared" si="0"/>
        <v>12</v>
      </c>
      <c r="D28" s="28">
        <f t="shared" si="0"/>
        <v>1423.5</v>
      </c>
      <c r="E28" s="28">
        <f t="shared" si="0"/>
        <v>19029.5</v>
      </c>
      <c r="F28" s="28">
        <f t="shared" si="0"/>
        <v>9315.5</v>
      </c>
      <c r="G28" s="28">
        <f t="shared" si="0"/>
        <v>15656</v>
      </c>
      <c r="H28" s="28">
        <f t="shared" si="0"/>
        <v>11778</v>
      </c>
      <c r="I28" s="28">
        <f t="shared" si="0"/>
        <v>17200.5</v>
      </c>
    </row>
    <row r="29" spans="1:9" ht="16.5" thickBot="1" x14ac:dyDescent="0.25">
      <c r="A29" s="24" t="s">
        <v>12</v>
      </c>
      <c r="B29" s="28">
        <f t="shared" si="0"/>
        <v>11.5</v>
      </c>
      <c r="C29" s="28">
        <f t="shared" si="0"/>
        <v>0</v>
      </c>
      <c r="D29" s="28">
        <f t="shared" si="0"/>
        <v>0</v>
      </c>
      <c r="E29" s="28">
        <f t="shared" si="0"/>
        <v>94</v>
      </c>
      <c r="F29" s="28">
        <f t="shared" si="0"/>
        <v>36.5</v>
      </c>
      <c r="G29" s="28">
        <f t="shared" si="0"/>
        <v>265.5</v>
      </c>
      <c r="H29" s="28">
        <f t="shared" si="0"/>
        <v>8.5</v>
      </c>
      <c r="I29" s="28">
        <f t="shared" si="0"/>
        <v>22</v>
      </c>
    </row>
    <row r="30" spans="1:9" ht="16.5" thickBot="1" x14ac:dyDescent="0.25">
      <c r="A30" s="24" t="s">
        <v>13</v>
      </c>
      <c r="B30" s="28">
        <f t="shared" si="0"/>
        <v>0</v>
      </c>
      <c r="C30" s="28">
        <f t="shared" si="0"/>
        <v>0</v>
      </c>
      <c r="D30" s="28">
        <f t="shared" si="0"/>
        <v>0</v>
      </c>
      <c r="E30" s="28">
        <f t="shared" si="0"/>
        <v>1396.5</v>
      </c>
      <c r="F30" s="28">
        <f t="shared" si="0"/>
        <v>201.5</v>
      </c>
      <c r="G30" s="28">
        <f t="shared" si="0"/>
        <v>845.5</v>
      </c>
      <c r="H30" s="28">
        <f t="shared" si="0"/>
        <v>78</v>
      </c>
      <c r="I30" s="28">
        <f t="shared" si="0"/>
        <v>104</v>
      </c>
    </row>
    <row r="31" spans="1:9" ht="16.5" thickBot="1" x14ac:dyDescent="0.25">
      <c r="A31" s="24" t="s">
        <v>14</v>
      </c>
      <c r="B31" s="28">
        <f t="shared" si="0"/>
        <v>0</v>
      </c>
      <c r="C31" s="28">
        <f t="shared" si="0"/>
        <v>0</v>
      </c>
      <c r="D31" s="28">
        <f t="shared" si="0"/>
        <v>0</v>
      </c>
      <c r="E31" s="28">
        <f t="shared" si="0"/>
        <v>0</v>
      </c>
      <c r="F31" s="28">
        <f t="shared" si="0"/>
        <v>0</v>
      </c>
      <c r="G31" s="28">
        <f t="shared" si="0"/>
        <v>0</v>
      </c>
      <c r="H31" s="28">
        <f t="shared" si="0"/>
        <v>99</v>
      </c>
      <c r="I31" s="28">
        <f t="shared" si="0"/>
        <v>0</v>
      </c>
    </row>
    <row r="32" spans="1:9" ht="16.5" thickBot="1" x14ac:dyDescent="0.25">
      <c r="A32" s="24" t="s">
        <v>15</v>
      </c>
      <c r="B32" s="28">
        <f t="shared" si="0"/>
        <v>0</v>
      </c>
      <c r="C32" s="28">
        <f t="shared" si="0"/>
        <v>0</v>
      </c>
      <c r="D32" s="28">
        <f t="shared" si="0"/>
        <v>1465</v>
      </c>
      <c r="E32" s="28">
        <f t="shared" si="0"/>
        <v>0</v>
      </c>
      <c r="F32" s="28">
        <f t="shared" si="0"/>
        <v>431</v>
      </c>
      <c r="G32" s="28">
        <f t="shared" si="0"/>
        <v>0</v>
      </c>
      <c r="H32" s="28">
        <f t="shared" si="0"/>
        <v>3</v>
      </c>
      <c r="I32" s="28">
        <f t="shared" si="0"/>
        <v>0</v>
      </c>
    </row>
    <row r="33" spans="1:9" ht="16.5" thickBot="1" x14ac:dyDescent="0.25">
      <c r="A33" s="24" t="s">
        <v>16</v>
      </c>
      <c r="B33" s="28">
        <f t="shared" si="0"/>
        <v>0</v>
      </c>
      <c r="C33" s="28">
        <f t="shared" si="0"/>
        <v>1</v>
      </c>
      <c r="D33" s="28">
        <f t="shared" si="0"/>
        <v>23</v>
      </c>
      <c r="E33" s="28">
        <f t="shared" si="0"/>
        <v>34.5</v>
      </c>
      <c r="F33" s="28">
        <f t="shared" si="0"/>
        <v>7.5</v>
      </c>
      <c r="G33" s="28">
        <f t="shared" si="0"/>
        <v>8.5</v>
      </c>
      <c r="H33" s="28">
        <f t="shared" si="0"/>
        <v>0</v>
      </c>
      <c r="I33" s="28">
        <f t="shared" si="0"/>
        <v>0</v>
      </c>
    </row>
    <row r="34" spans="1:9" ht="16.5" thickBot="1" x14ac:dyDescent="0.25">
      <c r="A34" s="24" t="s">
        <v>17</v>
      </c>
      <c r="B34" s="28">
        <f t="shared" si="0"/>
        <v>5393.5</v>
      </c>
      <c r="C34" s="28">
        <f t="shared" si="0"/>
        <v>315.5</v>
      </c>
      <c r="D34" s="28">
        <f t="shared" si="0"/>
        <v>7514.5</v>
      </c>
      <c r="E34" s="28">
        <f t="shared" si="0"/>
        <v>6914.5</v>
      </c>
      <c r="F34" s="28">
        <f t="shared" si="0"/>
        <v>5942</v>
      </c>
      <c r="G34" s="28">
        <f t="shared" si="0"/>
        <v>3854.5</v>
      </c>
      <c r="H34" s="28">
        <f t="shared" si="0"/>
        <v>4952.5</v>
      </c>
      <c r="I34" s="28">
        <f t="shared" si="0"/>
        <v>8355.5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zoomScaleNormal="100" workbookViewId="0">
      <selection activeCell="A12" sqref="A12"/>
    </sheetView>
  </sheetViews>
  <sheetFormatPr defaultRowHeight="12.75" x14ac:dyDescent="0.2"/>
  <cols>
    <col min="1" max="1" width="36.5" customWidth="1"/>
    <col min="2" max="2" width="11" style="2" customWidth="1"/>
    <col min="3" max="3" width="14" style="2" customWidth="1"/>
    <col min="4" max="4" width="19.83203125" style="2" customWidth="1"/>
    <col min="5" max="6" width="14" style="2" customWidth="1"/>
    <col min="7" max="8" width="13.1640625" style="2" customWidth="1"/>
  </cols>
  <sheetData>
    <row r="1" spans="1:8" s="8" customFormat="1" ht="18" x14ac:dyDescent="0.2">
      <c r="A1" s="8" t="s">
        <v>21</v>
      </c>
      <c r="B1" s="9"/>
      <c r="C1" s="9"/>
      <c r="D1" s="9"/>
      <c r="E1" s="40"/>
      <c r="F1" s="40"/>
      <c r="G1" s="9"/>
      <c r="H1" s="9"/>
    </row>
    <row r="2" spans="1:8" s="12" customFormat="1" ht="63.75" x14ac:dyDescent="0.2">
      <c r="A2" s="10" t="s">
        <v>22</v>
      </c>
      <c r="B2" s="10" t="s">
        <v>23</v>
      </c>
      <c r="C2" s="10" t="s">
        <v>24</v>
      </c>
      <c r="D2" s="10" t="s">
        <v>25</v>
      </c>
      <c r="E2" s="38" t="s">
        <v>26</v>
      </c>
      <c r="F2" s="39" t="s">
        <v>27</v>
      </c>
      <c r="G2" s="11" t="s">
        <v>28</v>
      </c>
      <c r="H2" s="11" t="s">
        <v>29</v>
      </c>
    </row>
    <row r="3" spans="1:8" s="5" customFormat="1" ht="25.5" x14ac:dyDescent="0.2">
      <c r="A3" s="4" t="s">
        <v>30</v>
      </c>
      <c r="B3" s="6" t="s">
        <v>31</v>
      </c>
      <c r="C3" s="6" t="s">
        <v>32</v>
      </c>
      <c r="D3" s="6" t="s">
        <v>33</v>
      </c>
      <c r="E3" s="14">
        <v>200</v>
      </c>
      <c r="F3" s="32"/>
      <c r="G3" s="33">
        <v>548</v>
      </c>
      <c r="H3" s="34">
        <f>F3*G3</f>
        <v>0</v>
      </c>
    </row>
    <row r="4" spans="1:8" s="5" customFormat="1" x14ac:dyDescent="0.2">
      <c r="A4" s="4" t="s">
        <v>34</v>
      </c>
      <c r="B4" s="6" t="s">
        <v>35</v>
      </c>
      <c r="C4" s="6" t="s">
        <v>36</v>
      </c>
      <c r="D4" s="6" t="s">
        <v>37</v>
      </c>
      <c r="E4" s="14">
        <v>14.3</v>
      </c>
      <c r="F4" s="32"/>
      <c r="G4" s="33">
        <v>2430</v>
      </c>
      <c r="H4" s="34">
        <f t="shared" ref="H4:H11" si="0">F4*G4</f>
        <v>0</v>
      </c>
    </row>
    <row r="5" spans="1:8" s="5" customFormat="1" x14ac:dyDescent="0.2">
      <c r="A5" s="4" t="s">
        <v>38</v>
      </c>
      <c r="B5" s="6" t="s">
        <v>39</v>
      </c>
      <c r="C5" s="6" t="s">
        <v>40</v>
      </c>
      <c r="D5" s="6" t="s">
        <v>37</v>
      </c>
      <c r="E5" s="14">
        <v>4.4000000000000004</v>
      </c>
      <c r="F5" s="32"/>
      <c r="G5" s="33">
        <v>3837</v>
      </c>
      <c r="H5" s="34">
        <f t="shared" si="0"/>
        <v>0</v>
      </c>
    </row>
    <row r="6" spans="1:8" s="5" customFormat="1" x14ac:dyDescent="0.2">
      <c r="A6" s="4" t="s">
        <v>41</v>
      </c>
      <c r="B6" s="6" t="s">
        <v>42</v>
      </c>
      <c r="C6" s="6" t="s">
        <v>36</v>
      </c>
      <c r="D6" s="6" t="s">
        <v>37</v>
      </c>
      <c r="E6" s="14">
        <v>14.3</v>
      </c>
      <c r="F6" s="32"/>
      <c r="G6" s="33">
        <v>11</v>
      </c>
      <c r="H6" s="34">
        <f t="shared" si="0"/>
        <v>0</v>
      </c>
    </row>
    <row r="7" spans="1:8" s="5" customFormat="1" x14ac:dyDescent="0.2">
      <c r="A7" s="4" t="s">
        <v>43</v>
      </c>
      <c r="B7" s="6" t="s">
        <v>35</v>
      </c>
      <c r="C7" s="6" t="s">
        <v>36</v>
      </c>
      <c r="D7" s="6" t="s">
        <v>37</v>
      </c>
      <c r="E7" s="14">
        <v>10.83</v>
      </c>
      <c r="F7" s="32"/>
      <c r="G7" s="33">
        <v>1</v>
      </c>
      <c r="H7" s="34">
        <f t="shared" si="0"/>
        <v>0</v>
      </c>
    </row>
    <row r="8" spans="1:8" s="5" customFormat="1" ht="25.5" x14ac:dyDescent="0.2">
      <c r="A8" s="4" t="s">
        <v>44</v>
      </c>
      <c r="B8" s="6" t="s">
        <v>31</v>
      </c>
      <c r="C8" s="6" t="s">
        <v>45</v>
      </c>
      <c r="D8" s="6" t="s">
        <v>46</v>
      </c>
      <c r="E8" s="14">
        <v>20.77</v>
      </c>
      <c r="F8" s="32"/>
      <c r="G8" s="33">
        <v>1</v>
      </c>
      <c r="H8" s="34">
        <f t="shared" si="0"/>
        <v>0</v>
      </c>
    </row>
    <row r="9" spans="1:8" s="5" customFormat="1" x14ac:dyDescent="0.2">
      <c r="A9" s="4" t="s">
        <v>47</v>
      </c>
      <c r="B9" s="6" t="s">
        <v>31</v>
      </c>
      <c r="C9" s="6" t="s">
        <v>48</v>
      </c>
      <c r="D9" s="6" t="s">
        <v>49</v>
      </c>
      <c r="E9" s="14">
        <v>52</v>
      </c>
      <c r="F9" s="32"/>
      <c r="G9" s="33">
        <v>1</v>
      </c>
      <c r="H9" s="34">
        <f t="shared" si="0"/>
        <v>0</v>
      </c>
    </row>
    <row r="10" spans="1:8" s="5" customFormat="1" ht="51" x14ac:dyDescent="0.2">
      <c r="A10" s="4" t="s">
        <v>50</v>
      </c>
      <c r="B10" s="6" t="s">
        <v>31</v>
      </c>
      <c r="C10" s="6" t="s">
        <v>51</v>
      </c>
      <c r="D10" s="7" t="s">
        <v>52</v>
      </c>
      <c r="E10" s="14">
        <v>250</v>
      </c>
      <c r="F10" s="32"/>
      <c r="G10" s="33">
        <v>1</v>
      </c>
      <c r="H10" s="34">
        <f t="shared" si="0"/>
        <v>0</v>
      </c>
    </row>
    <row r="11" spans="1:8" s="5" customFormat="1" ht="25.5" x14ac:dyDescent="0.2">
      <c r="A11" s="4" t="s">
        <v>53</v>
      </c>
      <c r="B11" s="6" t="s">
        <v>31</v>
      </c>
      <c r="C11" s="6" t="s">
        <v>54</v>
      </c>
      <c r="D11" s="6" t="s">
        <v>49</v>
      </c>
      <c r="E11" s="14">
        <v>74</v>
      </c>
      <c r="F11" s="32"/>
      <c r="G11" s="33">
        <v>5393</v>
      </c>
      <c r="H11" s="34">
        <f t="shared" si="0"/>
        <v>0</v>
      </c>
    </row>
    <row r="12" spans="1:8" s="5" customFormat="1" x14ac:dyDescent="0.2">
      <c r="A12" s="41" t="s">
        <v>55</v>
      </c>
      <c r="B12" s="42"/>
      <c r="C12" s="42"/>
      <c r="D12" s="42"/>
      <c r="E12" s="42"/>
      <c r="F12" s="42"/>
      <c r="G12" s="43"/>
      <c r="H12" s="31">
        <f>SUM(H3:H11)</f>
        <v>0</v>
      </c>
    </row>
    <row r="14" spans="1:8" x14ac:dyDescent="0.2">
      <c r="A14" s="1"/>
    </row>
    <row r="15" spans="1:8" s="3" customFormat="1" ht="47.25" x14ac:dyDescent="0.2">
      <c r="A15" s="18" t="s">
        <v>56</v>
      </c>
      <c r="B15" s="30">
        <f>H12</f>
        <v>0</v>
      </c>
      <c r="C15" s="19"/>
      <c r="D15" s="19"/>
      <c r="E15" s="16"/>
      <c r="F15" s="16"/>
      <c r="G15" s="16"/>
      <c r="H15" s="17"/>
    </row>
    <row r="17" spans="1:8" s="37" customFormat="1" ht="15.75" x14ac:dyDescent="0.25">
      <c r="A17" s="35" t="s">
        <v>57</v>
      </c>
      <c r="B17" s="36"/>
      <c r="C17" s="36"/>
      <c r="D17" s="36"/>
      <c r="E17" s="36"/>
      <c r="F17" s="36"/>
      <c r="G17" s="36"/>
      <c r="H17" s="36"/>
    </row>
    <row r="18" spans="1:8" s="37" customFormat="1" ht="15.75" x14ac:dyDescent="0.25">
      <c r="A18" s="35"/>
      <c r="B18" s="36"/>
      <c r="C18" s="36"/>
      <c r="D18" s="36"/>
      <c r="E18" s="36"/>
      <c r="F18" s="36"/>
      <c r="G18" s="36"/>
      <c r="H18" s="36"/>
    </row>
    <row r="19" spans="1:8" s="35" customFormat="1" ht="15.75" x14ac:dyDescent="0.25">
      <c r="A19" s="35" t="s">
        <v>58</v>
      </c>
      <c r="B19" s="16"/>
      <c r="C19" s="16"/>
      <c r="D19" s="16"/>
      <c r="E19" s="16"/>
      <c r="F19" s="16"/>
      <c r="G19" s="16"/>
      <c r="H19" s="16"/>
    </row>
    <row r="20" spans="1:8" s="35" customFormat="1" ht="15.75" x14ac:dyDescent="0.25">
      <c r="A20" s="35" t="s">
        <v>59</v>
      </c>
      <c r="B20" s="16"/>
      <c r="C20" s="16"/>
      <c r="D20" s="16"/>
      <c r="E20" s="16"/>
      <c r="F20" s="16"/>
      <c r="G20" s="16"/>
      <c r="H20" s="16"/>
    </row>
    <row r="21" spans="1:8" ht="15.75" x14ac:dyDescent="0.25">
      <c r="A21" s="35" t="s">
        <v>60</v>
      </c>
    </row>
    <row r="22" spans="1:8" ht="15.75" x14ac:dyDescent="0.25">
      <c r="A22" s="35"/>
    </row>
  </sheetData>
  <mergeCells count="1">
    <mergeCell ref="A12:G12"/>
  </mergeCells>
  <pageMargins left="0.7" right="0.7" top="0.75" bottom="0.75" header="0.3" footer="0.3"/>
  <pageSetup scale="74" fitToHeight="0" orientation="portrait" r:id="rId1"/>
  <headerFooter>
    <oddHeader>&amp;L&amp;"Arial Black,Regular"&amp;11Substance Abuse Treatment Services Pricing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DCED7-1B3E-467B-BA85-1D57DFB39968}">
  <dimension ref="A1:H21"/>
  <sheetViews>
    <sheetView workbookViewId="0">
      <selection activeCell="G16" sqref="G16"/>
    </sheetView>
  </sheetViews>
  <sheetFormatPr defaultRowHeight="12.75" x14ac:dyDescent="0.2"/>
  <cols>
    <col min="1" max="1" width="36.5" customWidth="1"/>
    <col min="2" max="2" width="11" style="2" customWidth="1"/>
    <col min="3" max="3" width="14" style="2" customWidth="1"/>
    <col min="4" max="4" width="19.83203125" style="2" customWidth="1"/>
    <col min="5" max="6" width="14" style="2" customWidth="1"/>
    <col min="7" max="8" width="13.1640625" style="2" customWidth="1"/>
  </cols>
  <sheetData>
    <row r="1" spans="1:8" s="8" customFormat="1" ht="18" x14ac:dyDescent="0.2">
      <c r="A1" s="8" t="s">
        <v>61</v>
      </c>
      <c r="B1" s="9"/>
      <c r="C1" s="9"/>
      <c r="D1" s="9"/>
      <c r="E1" s="13"/>
      <c r="F1" s="9"/>
      <c r="G1" s="9"/>
      <c r="H1" s="9"/>
    </row>
    <row r="2" spans="1:8" s="12" customFormat="1" ht="63.75" x14ac:dyDescent="0.2">
      <c r="A2" s="10" t="s">
        <v>22</v>
      </c>
      <c r="B2" s="10" t="s">
        <v>23</v>
      </c>
      <c r="C2" s="10" t="s">
        <v>24</v>
      </c>
      <c r="D2" s="10" t="s">
        <v>25</v>
      </c>
      <c r="E2" s="10" t="s">
        <v>26</v>
      </c>
      <c r="F2" s="15" t="s">
        <v>27</v>
      </c>
      <c r="G2" s="11" t="s">
        <v>28</v>
      </c>
      <c r="H2" s="11" t="s">
        <v>29</v>
      </c>
    </row>
    <row r="3" spans="1:8" s="5" customFormat="1" ht="25.5" x14ac:dyDescent="0.2">
      <c r="A3" s="4" t="s">
        <v>30</v>
      </c>
      <c r="B3" s="6" t="s">
        <v>31</v>
      </c>
      <c r="C3" s="6" t="s">
        <v>32</v>
      </c>
      <c r="D3" s="6" t="s">
        <v>33</v>
      </c>
      <c r="E3" s="14">
        <v>200</v>
      </c>
      <c r="F3" s="32"/>
      <c r="G3" s="33">
        <v>38</v>
      </c>
      <c r="H3" s="34">
        <f>F3*G3</f>
        <v>0</v>
      </c>
    </row>
    <row r="4" spans="1:8" s="5" customFormat="1" x14ac:dyDescent="0.2">
      <c r="A4" s="4" t="s">
        <v>34</v>
      </c>
      <c r="B4" s="6" t="s">
        <v>35</v>
      </c>
      <c r="C4" s="6" t="s">
        <v>36</v>
      </c>
      <c r="D4" s="6" t="s">
        <v>37</v>
      </c>
      <c r="E4" s="14">
        <v>14.3</v>
      </c>
      <c r="F4" s="32"/>
      <c r="G4" s="33">
        <v>48</v>
      </c>
      <c r="H4" s="34">
        <f t="shared" ref="H4:H11" si="0">F4*G4</f>
        <v>0</v>
      </c>
    </row>
    <row r="5" spans="1:8" s="5" customFormat="1" x14ac:dyDescent="0.2">
      <c r="A5" s="4" t="s">
        <v>38</v>
      </c>
      <c r="B5" s="6" t="s">
        <v>39</v>
      </c>
      <c r="C5" s="6" t="s">
        <v>40</v>
      </c>
      <c r="D5" s="6" t="s">
        <v>37</v>
      </c>
      <c r="E5" s="14">
        <v>4.4000000000000004</v>
      </c>
      <c r="F5" s="32"/>
      <c r="G5" s="33">
        <v>12</v>
      </c>
      <c r="H5" s="34">
        <f t="shared" si="0"/>
        <v>0</v>
      </c>
    </row>
    <row r="6" spans="1:8" s="5" customFormat="1" x14ac:dyDescent="0.2">
      <c r="A6" s="4" t="s">
        <v>41</v>
      </c>
      <c r="B6" s="6" t="s">
        <v>42</v>
      </c>
      <c r="C6" s="6" t="s">
        <v>36</v>
      </c>
      <c r="D6" s="6" t="s">
        <v>37</v>
      </c>
      <c r="E6" s="14">
        <v>14.3</v>
      </c>
      <c r="F6" s="32"/>
      <c r="G6" s="33">
        <v>1</v>
      </c>
      <c r="H6" s="34">
        <f t="shared" si="0"/>
        <v>0</v>
      </c>
    </row>
    <row r="7" spans="1:8" s="5" customFormat="1" x14ac:dyDescent="0.2">
      <c r="A7" s="4" t="s">
        <v>43</v>
      </c>
      <c r="B7" s="6" t="s">
        <v>35</v>
      </c>
      <c r="C7" s="6" t="s">
        <v>36</v>
      </c>
      <c r="D7" s="6" t="s">
        <v>37</v>
      </c>
      <c r="E7" s="14">
        <v>10.83</v>
      </c>
      <c r="F7" s="32"/>
      <c r="G7" s="33">
        <v>1</v>
      </c>
      <c r="H7" s="34">
        <f t="shared" si="0"/>
        <v>0</v>
      </c>
    </row>
    <row r="8" spans="1:8" s="5" customFormat="1" ht="25.5" x14ac:dyDescent="0.2">
      <c r="A8" s="4" t="s">
        <v>44</v>
      </c>
      <c r="B8" s="6" t="s">
        <v>31</v>
      </c>
      <c r="C8" s="6" t="s">
        <v>45</v>
      </c>
      <c r="D8" s="6" t="s">
        <v>46</v>
      </c>
      <c r="E8" s="14">
        <v>20.77</v>
      </c>
      <c r="F8" s="32"/>
      <c r="G8" s="33">
        <v>1</v>
      </c>
      <c r="H8" s="34">
        <f t="shared" si="0"/>
        <v>0</v>
      </c>
    </row>
    <row r="9" spans="1:8" s="5" customFormat="1" x14ac:dyDescent="0.2">
      <c r="A9" s="4" t="s">
        <v>47</v>
      </c>
      <c r="B9" s="6" t="s">
        <v>31</v>
      </c>
      <c r="C9" s="6" t="s">
        <v>48</v>
      </c>
      <c r="D9" s="6" t="s">
        <v>49</v>
      </c>
      <c r="E9" s="14">
        <v>52</v>
      </c>
      <c r="F9" s="32"/>
      <c r="G9" s="33">
        <v>1</v>
      </c>
      <c r="H9" s="34">
        <f t="shared" si="0"/>
        <v>0</v>
      </c>
    </row>
    <row r="10" spans="1:8" s="5" customFormat="1" ht="51" x14ac:dyDescent="0.2">
      <c r="A10" s="4" t="s">
        <v>50</v>
      </c>
      <c r="B10" s="6" t="s">
        <v>31</v>
      </c>
      <c r="C10" s="6" t="s">
        <v>51</v>
      </c>
      <c r="D10" s="7" t="s">
        <v>52</v>
      </c>
      <c r="E10" s="14">
        <v>250</v>
      </c>
      <c r="F10" s="32"/>
      <c r="G10" s="33">
        <v>1</v>
      </c>
      <c r="H10" s="34">
        <f t="shared" si="0"/>
        <v>0</v>
      </c>
    </row>
    <row r="11" spans="1:8" s="5" customFormat="1" ht="25.5" x14ac:dyDescent="0.2">
      <c r="A11" s="4" t="s">
        <v>53</v>
      </c>
      <c r="B11" s="6" t="s">
        <v>31</v>
      </c>
      <c r="C11" s="6" t="s">
        <v>54</v>
      </c>
      <c r="D11" s="6" t="s">
        <v>49</v>
      </c>
      <c r="E11" s="14">
        <v>74</v>
      </c>
      <c r="F11" s="32"/>
      <c r="G11" s="33">
        <v>315</v>
      </c>
      <c r="H11" s="34">
        <f t="shared" si="0"/>
        <v>0</v>
      </c>
    </row>
    <row r="12" spans="1:8" s="5" customFormat="1" x14ac:dyDescent="0.2">
      <c r="A12" s="41" t="s">
        <v>55</v>
      </c>
      <c r="B12" s="42"/>
      <c r="C12" s="42"/>
      <c r="D12" s="42"/>
      <c r="E12" s="42"/>
      <c r="F12" s="42"/>
      <c r="G12" s="43"/>
      <c r="H12" s="31">
        <f>SUM(H3:H11)</f>
        <v>0</v>
      </c>
    </row>
    <row r="14" spans="1:8" x14ac:dyDescent="0.2">
      <c r="A14" s="1"/>
    </row>
    <row r="15" spans="1:8" s="3" customFormat="1" ht="47.25" x14ac:dyDescent="0.2">
      <c r="A15" s="18" t="s">
        <v>62</v>
      </c>
      <c r="B15" s="30">
        <f>H12</f>
        <v>0</v>
      </c>
      <c r="C15" s="19"/>
      <c r="D15" s="19"/>
      <c r="E15" s="16"/>
      <c r="F15" s="16"/>
      <c r="G15" s="16"/>
      <c r="H15" s="17"/>
    </row>
    <row r="16" spans="1:8" x14ac:dyDescent="0.2"/>
    <row r="17" spans="1:8" s="37" customFormat="1" ht="15.75" x14ac:dyDescent="0.2">
      <c r="A17" s="35" t="s">
        <v>57</v>
      </c>
      <c r="B17" s="36"/>
      <c r="C17" s="36"/>
      <c r="D17" s="36"/>
      <c r="E17" s="36"/>
      <c r="F17" s="36"/>
      <c r="G17" s="36"/>
      <c r="H17" s="36"/>
    </row>
    <row r="18" spans="1:8" s="37" customFormat="1" ht="15.75" x14ac:dyDescent="0.2">
      <c r="A18" s="35"/>
      <c r="B18" s="36"/>
      <c r="C18" s="36"/>
      <c r="D18" s="36"/>
      <c r="E18" s="36"/>
      <c r="F18" s="36"/>
      <c r="G18" s="36"/>
      <c r="H18" s="36"/>
    </row>
    <row r="19" spans="1:8" s="35" customFormat="1" ht="15.75" x14ac:dyDescent="0.2">
      <c r="A19" s="35" t="s">
        <v>58</v>
      </c>
      <c r="B19" s="16"/>
      <c r="C19" s="16"/>
      <c r="D19" s="16"/>
      <c r="E19" s="16"/>
      <c r="F19" s="16"/>
      <c r="G19" s="16"/>
      <c r="H19" s="16"/>
    </row>
    <row r="20" spans="1:8" s="35" customFormat="1" ht="15.75" x14ac:dyDescent="0.2">
      <c r="A20" s="35" t="s">
        <v>59</v>
      </c>
      <c r="B20" s="16"/>
      <c r="C20" s="16"/>
      <c r="D20" s="16"/>
      <c r="E20" s="16"/>
      <c r="F20" s="16"/>
      <c r="G20" s="16"/>
      <c r="H20" s="16"/>
    </row>
    <row r="21" spans="1:8" ht="15.75" x14ac:dyDescent="0.2">
      <c r="A21" s="35" t="s">
        <v>60</v>
      </c>
    </row>
  </sheetData>
  <mergeCells count="1">
    <mergeCell ref="A12:G1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70545-9E19-42ED-A710-9BE2F9C52E57}">
  <dimension ref="A1:H22"/>
  <sheetViews>
    <sheetView workbookViewId="0">
      <selection activeCell="A12" sqref="A12"/>
    </sheetView>
  </sheetViews>
  <sheetFormatPr defaultRowHeight="12.75" x14ac:dyDescent="0.2"/>
  <cols>
    <col min="1" max="1" width="36.5" customWidth="1"/>
    <col min="2" max="2" width="11" style="2" customWidth="1"/>
    <col min="3" max="3" width="14" style="2" customWidth="1"/>
    <col min="4" max="4" width="19.83203125" style="2" customWidth="1"/>
    <col min="5" max="6" width="14" style="2" customWidth="1"/>
    <col min="7" max="8" width="13.1640625" style="2" customWidth="1"/>
  </cols>
  <sheetData>
    <row r="1" spans="1:8" s="8" customFormat="1" ht="18" x14ac:dyDescent="0.2">
      <c r="A1" s="8" t="s">
        <v>63</v>
      </c>
      <c r="B1" s="9"/>
      <c r="C1" s="9"/>
      <c r="D1" s="9"/>
      <c r="E1" s="13"/>
      <c r="F1" s="9"/>
      <c r="G1" s="9"/>
      <c r="H1" s="9"/>
    </row>
    <row r="2" spans="1:8" s="12" customFormat="1" ht="63.75" x14ac:dyDescent="0.2">
      <c r="A2" s="10" t="s">
        <v>22</v>
      </c>
      <c r="B2" s="10" t="s">
        <v>23</v>
      </c>
      <c r="C2" s="10" t="s">
        <v>24</v>
      </c>
      <c r="D2" s="10" t="s">
        <v>25</v>
      </c>
      <c r="E2" s="10" t="s">
        <v>26</v>
      </c>
      <c r="F2" s="15" t="s">
        <v>27</v>
      </c>
      <c r="G2" s="11" t="s">
        <v>28</v>
      </c>
      <c r="H2" s="11" t="s">
        <v>29</v>
      </c>
    </row>
    <row r="3" spans="1:8" s="5" customFormat="1" ht="25.5" x14ac:dyDescent="0.2">
      <c r="A3" s="4" t="s">
        <v>30</v>
      </c>
      <c r="B3" s="6" t="s">
        <v>31</v>
      </c>
      <c r="C3" s="6" t="s">
        <v>32</v>
      </c>
      <c r="D3" s="6" t="s">
        <v>33</v>
      </c>
      <c r="E3" s="14">
        <v>200</v>
      </c>
      <c r="F3" s="32"/>
      <c r="G3" s="33">
        <v>415</v>
      </c>
      <c r="H3" s="34">
        <f>F3*G3</f>
        <v>0</v>
      </c>
    </row>
    <row r="4" spans="1:8" s="5" customFormat="1" x14ac:dyDescent="0.2">
      <c r="A4" s="4" t="s">
        <v>34</v>
      </c>
      <c r="B4" s="6" t="s">
        <v>35</v>
      </c>
      <c r="C4" s="6" t="s">
        <v>36</v>
      </c>
      <c r="D4" s="6" t="s">
        <v>37</v>
      </c>
      <c r="E4" s="14">
        <v>14.3</v>
      </c>
      <c r="F4" s="32"/>
      <c r="G4" s="33">
        <v>1063</v>
      </c>
      <c r="H4" s="34">
        <f t="shared" ref="H4:H11" si="0">F4*G4</f>
        <v>0</v>
      </c>
    </row>
    <row r="5" spans="1:8" s="5" customFormat="1" x14ac:dyDescent="0.2">
      <c r="A5" s="4" t="s">
        <v>38</v>
      </c>
      <c r="B5" s="6" t="s">
        <v>39</v>
      </c>
      <c r="C5" s="6" t="s">
        <v>40</v>
      </c>
      <c r="D5" s="6" t="s">
        <v>37</v>
      </c>
      <c r="E5" s="14">
        <v>4.4000000000000004</v>
      </c>
      <c r="F5" s="32"/>
      <c r="G5" s="33">
        <v>1423</v>
      </c>
      <c r="H5" s="34">
        <f t="shared" si="0"/>
        <v>0</v>
      </c>
    </row>
    <row r="6" spans="1:8" s="5" customFormat="1" x14ac:dyDescent="0.2">
      <c r="A6" s="4" t="s">
        <v>41</v>
      </c>
      <c r="B6" s="6" t="s">
        <v>42</v>
      </c>
      <c r="C6" s="6" t="s">
        <v>36</v>
      </c>
      <c r="D6" s="6" t="s">
        <v>37</v>
      </c>
      <c r="E6" s="14">
        <v>14.3</v>
      </c>
      <c r="F6" s="32"/>
      <c r="G6" s="33">
        <v>1</v>
      </c>
      <c r="H6" s="34">
        <f t="shared" si="0"/>
        <v>0</v>
      </c>
    </row>
    <row r="7" spans="1:8" s="5" customFormat="1" x14ac:dyDescent="0.2">
      <c r="A7" s="4" t="s">
        <v>43</v>
      </c>
      <c r="B7" s="6" t="s">
        <v>35</v>
      </c>
      <c r="C7" s="6" t="s">
        <v>36</v>
      </c>
      <c r="D7" s="6" t="s">
        <v>37</v>
      </c>
      <c r="E7" s="14">
        <v>10.83</v>
      </c>
      <c r="F7" s="32"/>
      <c r="G7" s="33">
        <v>1</v>
      </c>
      <c r="H7" s="34">
        <f t="shared" si="0"/>
        <v>0</v>
      </c>
    </row>
    <row r="8" spans="1:8" s="5" customFormat="1" ht="25.5" x14ac:dyDescent="0.2">
      <c r="A8" s="4" t="s">
        <v>44</v>
      </c>
      <c r="B8" s="6" t="s">
        <v>31</v>
      </c>
      <c r="C8" s="6" t="s">
        <v>45</v>
      </c>
      <c r="D8" s="6" t="s">
        <v>46</v>
      </c>
      <c r="E8" s="14">
        <v>20.77</v>
      </c>
      <c r="F8" s="32"/>
      <c r="G8" s="33">
        <v>1</v>
      </c>
      <c r="H8" s="34">
        <f t="shared" si="0"/>
        <v>0</v>
      </c>
    </row>
    <row r="9" spans="1:8" s="5" customFormat="1" x14ac:dyDescent="0.2">
      <c r="A9" s="4" t="s">
        <v>47</v>
      </c>
      <c r="B9" s="6" t="s">
        <v>31</v>
      </c>
      <c r="C9" s="6" t="s">
        <v>48</v>
      </c>
      <c r="D9" s="6" t="s">
        <v>49</v>
      </c>
      <c r="E9" s="14">
        <v>52</v>
      </c>
      <c r="F9" s="32"/>
      <c r="G9" s="33">
        <v>1465</v>
      </c>
      <c r="H9" s="34">
        <f t="shared" si="0"/>
        <v>0</v>
      </c>
    </row>
    <row r="10" spans="1:8" s="5" customFormat="1" ht="51" x14ac:dyDescent="0.2">
      <c r="A10" s="4" t="s">
        <v>50</v>
      </c>
      <c r="B10" s="6" t="s">
        <v>31</v>
      </c>
      <c r="C10" s="6" t="s">
        <v>51</v>
      </c>
      <c r="D10" s="7" t="s">
        <v>52</v>
      </c>
      <c r="E10" s="14">
        <v>250</v>
      </c>
      <c r="F10" s="32"/>
      <c r="G10" s="33">
        <v>23</v>
      </c>
      <c r="H10" s="34">
        <f t="shared" si="0"/>
        <v>0</v>
      </c>
    </row>
    <row r="11" spans="1:8" s="5" customFormat="1" ht="25.5" x14ac:dyDescent="0.2">
      <c r="A11" s="4" t="s">
        <v>53</v>
      </c>
      <c r="B11" s="6" t="s">
        <v>31</v>
      </c>
      <c r="C11" s="6" t="s">
        <v>54</v>
      </c>
      <c r="D11" s="6" t="s">
        <v>49</v>
      </c>
      <c r="E11" s="14">
        <v>74</v>
      </c>
      <c r="F11" s="32"/>
      <c r="G11" s="33">
        <v>7514</v>
      </c>
      <c r="H11" s="34">
        <f t="shared" si="0"/>
        <v>0</v>
      </c>
    </row>
    <row r="12" spans="1:8" s="5" customFormat="1" x14ac:dyDescent="0.2">
      <c r="A12" s="41" t="s">
        <v>55</v>
      </c>
      <c r="B12" s="42"/>
      <c r="C12" s="42"/>
      <c r="D12" s="42"/>
      <c r="E12" s="42"/>
      <c r="F12" s="42"/>
      <c r="G12" s="43"/>
      <c r="H12" s="31">
        <f>SUM(H3:H11)</f>
        <v>0</v>
      </c>
    </row>
    <row r="14" spans="1:8" x14ac:dyDescent="0.2">
      <c r="A14" s="1"/>
    </row>
    <row r="15" spans="1:8" s="3" customFormat="1" ht="47.25" x14ac:dyDescent="0.2">
      <c r="A15" s="18" t="s">
        <v>64</v>
      </c>
      <c r="B15" s="30">
        <f>H12</f>
        <v>0</v>
      </c>
      <c r="C15" s="19"/>
      <c r="D15" s="19"/>
      <c r="E15" s="16"/>
      <c r="F15" s="16"/>
      <c r="G15" s="16"/>
      <c r="H15" s="17"/>
    </row>
    <row r="18" spans="1:8" s="37" customFormat="1" ht="15.75" x14ac:dyDescent="0.25">
      <c r="A18" s="35" t="s">
        <v>57</v>
      </c>
      <c r="B18" s="36"/>
      <c r="C18" s="36"/>
      <c r="D18" s="36"/>
      <c r="E18" s="36"/>
      <c r="F18" s="36"/>
      <c r="G18" s="36"/>
      <c r="H18" s="36"/>
    </row>
    <row r="19" spans="1:8" s="37" customFormat="1" ht="15.75" x14ac:dyDescent="0.25">
      <c r="A19" s="35"/>
      <c r="B19" s="36"/>
      <c r="C19" s="36"/>
      <c r="D19" s="36"/>
      <c r="E19" s="36"/>
      <c r="F19" s="36"/>
      <c r="G19" s="36"/>
      <c r="H19" s="36"/>
    </row>
    <row r="20" spans="1:8" s="35" customFormat="1" ht="15.75" x14ac:dyDescent="0.25">
      <c r="A20" s="35" t="s">
        <v>58</v>
      </c>
      <c r="B20" s="16"/>
      <c r="C20" s="16"/>
      <c r="D20" s="16"/>
      <c r="E20" s="16"/>
      <c r="F20" s="16"/>
      <c r="G20" s="16"/>
      <c r="H20" s="16"/>
    </row>
    <row r="21" spans="1:8" s="35" customFormat="1" ht="15.75" x14ac:dyDescent="0.25">
      <c r="A21" s="35" t="s">
        <v>59</v>
      </c>
      <c r="B21" s="16"/>
      <c r="C21" s="16"/>
      <c r="D21" s="16"/>
      <c r="E21" s="16"/>
      <c r="F21" s="16"/>
      <c r="G21" s="16"/>
      <c r="H21" s="16"/>
    </row>
    <row r="22" spans="1:8" ht="15.75" x14ac:dyDescent="0.25">
      <c r="A22" s="35" t="s">
        <v>60</v>
      </c>
    </row>
  </sheetData>
  <mergeCells count="1">
    <mergeCell ref="A12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13DF-179C-4FDF-B266-D7509AE50977}">
  <dimension ref="A1:H22"/>
  <sheetViews>
    <sheetView workbookViewId="0">
      <selection activeCell="A12" sqref="A12"/>
    </sheetView>
  </sheetViews>
  <sheetFormatPr defaultRowHeight="12.75" x14ac:dyDescent="0.2"/>
  <cols>
    <col min="1" max="1" width="36.5" customWidth="1"/>
    <col min="2" max="2" width="11" style="2" customWidth="1"/>
    <col min="3" max="3" width="14" style="2" customWidth="1"/>
    <col min="4" max="4" width="19.83203125" style="2" customWidth="1"/>
    <col min="5" max="6" width="14" style="2" customWidth="1"/>
    <col min="7" max="8" width="13.1640625" style="2" customWidth="1"/>
  </cols>
  <sheetData>
    <row r="1" spans="1:8" s="8" customFormat="1" ht="18" x14ac:dyDescent="0.2">
      <c r="A1" s="8" t="s">
        <v>65</v>
      </c>
      <c r="B1" s="9"/>
      <c r="C1" s="9"/>
      <c r="D1" s="9"/>
      <c r="E1" s="13"/>
      <c r="F1" s="9"/>
      <c r="G1" s="9"/>
      <c r="H1" s="9"/>
    </row>
    <row r="2" spans="1:8" s="12" customFormat="1" ht="63.75" x14ac:dyDescent="0.2">
      <c r="A2" s="10" t="s">
        <v>22</v>
      </c>
      <c r="B2" s="10" t="s">
        <v>23</v>
      </c>
      <c r="C2" s="10" t="s">
        <v>24</v>
      </c>
      <c r="D2" s="10" t="s">
        <v>25</v>
      </c>
      <c r="E2" s="10" t="s">
        <v>26</v>
      </c>
      <c r="F2" s="15" t="s">
        <v>27</v>
      </c>
      <c r="G2" s="11" t="s">
        <v>28</v>
      </c>
      <c r="H2" s="11" t="s">
        <v>29</v>
      </c>
    </row>
    <row r="3" spans="1:8" s="5" customFormat="1" ht="25.5" x14ac:dyDescent="0.2">
      <c r="A3" s="4" t="s">
        <v>30</v>
      </c>
      <c r="B3" s="6" t="s">
        <v>31</v>
      </c>
      <c r="C3" s="6" t="s">
        <v>32</v>
      </c>
      <c r="D3" s="6" t="s">
        <v>33</v>
      </c>
      <c r="E3" s="14">
        <v>200</v>
      </c>
      <c r="F3" s="32"/>
      <c r="G3" s="33">
        <v>686</v>
      </c>
      <c r="H3" s="34">
        <f>F3*G3</f>
        <v>0</v>
      </c>
    </row>
    <row r="4" spans="1:8" s="5" customFormat="1" x14ac:dyDescent="0.2">
      <c r="A4" s="4" t="s">
        <v>34</v>
      </c>
      <c r="B4" s="6" t="s">
        <v>35</v>
      </c>
      <c r="C4" s="6" t="s">
        <v>36</v>
      </c>
      <c r="D4" s="6" t="s">
        <v>37</v>
      </c>
      <c r="E4" s="14">
        <v>14.3</v>
      </c>
      <c r="F4" s="32"/>
      <c r="G4" s="33">
        <v>10013</v>
      </c>
      <c r="H4" s="34">
        <f t="shared" ref="H4:H11" si="0">F4*G4</f>
        <v>0</v>
      </c>
    </row>
    <row r="5" spans="1:8" s="5" customFormat="1" x14ac:dyDescent="0.2">
      <c r="A5" s="4" t="s">
        <v>38</v>
      </c>
      <c r="B5" s="6" t="s">
        <v>39</v>
      </c>
      <c r="C5" s="6" t="s">
        <v>40</v>
      </c>
      <c r="D5" s="6" t="s">
        <v>37</v>
      </c>
      <c r="E5" s="14">
        <v>4.4000000000000004</v>
      </c>
      <c r="F5" s="32"/>
      <c r="G5" s="33">
        <v>19029</v>
      </c>
      <c r="H5" s="34">
        <f t="shared" si="0"/>
        <v>0</v>
      </c>
    </row>
    <row r="6" spans="1:8" s="5" customFormat="1" x14ac:dyDescent="0.2">
      <c r="A6" s="4" t="s">
        <v>41</v>
      </c>
      <c r="B6" s="6" t="s">
        <v>42</v>
      </c>
      <c r="C6" s="6" t="s">
        <v>36</v>
      </c>
      <c r="D6" s="6" t="s">
        <v>37</v>
      </c>
      <c r="E6" s="14">
        <v>14.3</v>
      </c>
      <c r="F6" s="32"/>
      <c r="G6" s="33">
        <v>94</v>
      </c>
      <c r="H6" s="34">
        <f t="shared" si="0"/>
        <v>0</v>
      </c>
    </row>
    <row r="7" spans="1:8" s="5" customFormat="1" x14ac:dyDescent="0.2">
      <c r="A7" s="4" t="s">
        <v>43</v>
      </c>
      <c r="B7" s="6" t="s">
        <v>35</v>
      </c>
      <c r="C7" s="6" t="s">
        <v>36</v>
      </c>
      <c r="D7" s="6" t="s">
        <v>37</v>
      </c>
      <c r="E7" s="14">
        <v>10.83</v>
      </c>
      <c r="F7" s="32"/>
      <c r="G7" s="33">
        <v>1396</v>
      </c>
      <c r="H7" s="34">
        <f t="shared" si="0"/>
        <v>0</v>
      </c>
    </row>
    <row r="8" spans="1:8" s="5" customFormat="1" ht="25.5" x14ac:dyDescent="0.2">
      <c r="A8" s="4" t="s">
        <v>44</v>
      </c>
      <c r="B8" s="6" t="s">
        <v>31</v>
      </c>
      <c r="C8" s="6" t="s">
        <v>45</v>
      </c>
      <c r="D8" s="6" t="s">
        <v>46</v>
      </c>
      <c r="E8" s="14">
        <v>20.77</v>
      </c>
      <c r="F8" s="32"/>
      <c r="G8" s="33">
        <v>1</v>
      </c>
      <c r="H8" s="34">
        <f t="shared" si="0"/>
        <v>0</v>
      </c>
    </row>
    <row r="9" spans="1:8" s="5" customFormat="1" x14ac:dyDescent="0.2">
      <c r="A9" s="4" t="s">
        <v>47</v>
      </c>
      <c r="B9" s="6" t="s">
        <v>31</v>
      </c>
      <c r="C9" s="6" t="s">
        <v>48</v>
      </c>
      <c r="D9" s="6" t="s">
        <v>49</v>
      </c>
      <c r="E9" s="14">
        <v>52</v>
      </c>
      <c r="F9" s="32"/>
      <c r="G9" s="33">
        <v>1</v>
      </c>
      <c r="H9" s="34">
        <f t="shared" si="0"/>
        <v>0</v>
      </c>
    </row>
    <row r="10" spans="1:8" s="5" customFormat="1" ht="51" x14ac:dyDescent="0.2">
      <c r="A10" s="4" t="s">
        <v>50</v>
      </c>
      <c r="B10" s="6" t="s">
        <v>31</v>
      </c>
      <c r="C10" s="6" t="s">
        <v>51</v>
      </c>
      <c r="D10" s="7" t="s">
        <v>52</v>
      </c>
      <c r="E10" s="14">
        <v>250</v>
      </c>
      <c r="F10" s="32"/>
      <c r="G10" s="33">
        <v>34</v>
      </c>
      <c r="H10" s="34">
        <f t="shared" si="0"/>
        <v>0</v>
      </c>
    </row>
    <row r="11" spans="1:8" s="5" customFormat="1" ht="25.5" x14ac:dyDescent="0.2">
      <c r="A11" s="4" t="s">
        <v>53</v>
      </c>
      <c r="B11" s="6" t="s">
        <v>31</v>
      </c>
      <c r="C11" s="6" t="s">
        <v>54</v>
      </c>
      <c r="D11" s="6" t="s">
        <v>49</v>
      </c>
      <c r="E11" s="14">
        <v>74</v>
      </c>
      <c r="F11" s="32"/>
      <c r="G11" s="33">
        <v>6914</v>
      </c>
      <c r="H11" s="34">
        <f t="shared" si="0"/>
        <v>0</v>
      </c>
    </row>
    <row r="12" spans="1:8" s="5" customFormat="1" x14ac:dyDescent="0.2">
      <c r="A12" s="41" t="s">
        <v>55</v>
      </c>
      <c r="B12" s="42"/>
      <c r="C12" s="42"/>
      <c r="D12" s="42"/>
      <c r="E12" s="42"/>
      <c r="F12" s="42"/>
      <c r="G12" s="43"/>
      <c r="H12" s="31">
        <f>SUM(H3:H11)</f>
        <v>0</v>
      </c>
    </row>
    <row r="14" spans="1:8" x14ac:dyDescent="0.2">
      <c r="A14" s="1"/>
    </row>
    <row r="15" spans="1:8" s="3" customFormat="1" ht="47.25" x14ac:dyDescent="0.2">
      <c r="A15" s="18" t="s">
        <v>66</v>
      </c>
      <c r="B15" s="30">
        <f>H12</f>
        <v>0</v>
      </c>
      <c r="C15" s="19"/>
      <c r="D15" s="19"/>
      <c r="E15" s="16"/>
      <c r="F15" s="16"/>
      <c r="G15" s="16"/>
      <c r="H15" s="17"/>
    </row>
    <row r="18" spans="1:8" s="37" customFormat="1" ht="15.75" x14ac:dyDescent="0.25">
      <c r="A18" s="35" t="s">
        <v>67</v>
      </c>
      <c r="B18" s="36"/>
      <c r="C18" s="36"/>
      <c r="D18" s="36"/>
      <c r="E18" s="36"/>
      <c r="F18" s="36"/>
      <c r="G18" s="36"/>
      <c r="H18" s="36"/>
    </row>
    <row r="19" spans="1:8" s="37" customFormat="1" ht="15.75" x14ac:dyDescent="0.25">
      <c r="A19" s="35"/>
      <c r="B19" s="36"/>
      <c r="C19" s="36"/>
      <c r="D19" s="36"/>
      <c r="E19" s="36"/>
      <c r="F19" s="36"/>
      <c r="G19" s="36"/>
      <c r="H19" s="36"/>
    </row>
    <row r="20" spans="1:8" s="35" customFormat="1" ht="15.75" x14ac:dyDescent="0.25">
      <c r="A20" s="35" t="s">
        <v>58</v>
      </c>
      <c r="B20" s="16"/>
      <c r="C20" s="16"/>
      <c r="D20" s="16"/>
      <c r="E20" s="16"/>
      <c r="F20" s="16"/>
      <c r="G20" s="16"/>
      <c r="H20" s="16"/>
    </row>
    <row r="21" spans="1:8" s="35" customFormat="1" ht="15.75" x14ac:dyDescent="0.25">
      <c r="A21" s="35" t="s">
        <v>59</v>
      </c>
      <c r="B21" s="16"/>
      <c r="C21" s="16"/>
      <c r="D21" s="16"/>
      <c r="E21" s="16"/>
      <c r="F21" s="16"/>
      <c r="G21" s="16"/>
      <c r="H21" s="16"/>
    </row>
    <row r="22" spans="1:8" ht="15.75" x14ac:dyDescent="0.25">
      <c r="A22" s="35" t="s">
        <v>60</v>
      </c>
    </row>
  </sheetData>
  <mergeCells count="1">
    <mergeCell ref="A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82CA-2769-4312-91CC-0A446A0C6A2E}">
  <dimension ref="A1:H22"/>
  <sheetViews>
    <sheetView workbookViewId="0">
      <selection activeCell="A12" sqref="A12"/>
    </sheetView>
  </sheetViews>
  <sheetFormatPr defaultRowHeight="12.75" x14ac:dyDescent="0.2"/>
  <cols>
    <col min="1" max="1" width="36.5" customWidth="1"/>
    <col min="2" max="2" width="11" style="2" customWidth="1"/>
    <col min="3" max="3" width="14" style="2" customWidth="1"/>
    <col min="4" max="4" width="19.83203125" style="2" customWidth="1"/>
    <col min="5" max="6" width="14" style="2" customWidth="1"/>
    <col min="7" max="8" width="13.1640625" style="2" customWidth="1"/>
  </cols>
  <sheetData>
    <row r="1" spans="1:8" s="8" customFormat="1" ht="18" x14ac:dyDescent="0.2">
      <c r="A1" s="8" t="s">
        <v>68</v>
      </c>
      <c r="B1" s="9"/>
      <c r="C1" s="9"/>
      <c r="D1" s="9"/>
      <c r="E1" s="13"/>
      <c r="F1" s="9"/>
      <c r="G1" s="9"/>
      <c r="H1" s="9"/>
    </row>
    <row r="2" spans="1:8" s="12" customFormat="1" ht="63.75" x14ac:dyDescent="0.2">
      <c r="A2" s="10" t="s">
        <v>22</v>
      </c>
      <c r="B2" s="10" t="s">
        <v>23</v>
      </c>
      <c r="C2" s="10" t="s">
        <v>24</v>
      </c>
      <c r="D2" s="10" t="s">
        <v>25</v>
      </c>
      <c r="E2" s="10" t="s">
        <v>26</v>
      </c>
      <c r="F2" s="15" t="s">
        <v>27</v>
      </c>
      <c r="G2" s="11" t="s">
        <v>28</v>
      </c>
      <c r="H2" s="11" t="s">
        <v>29</v>
      </c>
    </row>
    <row r="3" spans="1:8" s="5" customFormat="1" ht="25.5" x14ac:dyDescent="0.2">
      <c r="A3" s="4" t="s">
        <v>30</v>
      </c>
      <c r="B3" s="6" t="s">
        <v>31</v>
      </c>
      <c r="C3" s="6" t="s">
        <v>32</v>
      </c>
      <c r="D3" s="6" t="s">
        <v>33</v>
      </c>
      <c r="E3" s="14">
        <v>200</v>
      </c>
      <c r="F3" s="32"/>
      <c r="G3" s="33">
        <v>506</v>
      </c>
      <c r="H3" s="34">
        <f>F3*G3</f>
        <v>0</v>
      </c>
    </row>
    <row r="4" spans="1:8" s="5" customFormat="1" x14ac:dyDescent="0.2">
      <c r="A4" s="4" t="s">
        <v>34</v>
      </c>
      <c r="B4" s="6" t="s">
        <v>35</v>
      </c>
      <c r="C4" s="6" t="s">
        <v>36</v>
      </c>
      <c r="D4" s="6" t="s">
        <v>37</v>
      </c>
      <c r="E4" s="14">
        <v>14.3</v>
      </c>
      <c r="F4" s="32"/>
      <c r="G4" s="33">
        <v>1621</v>
      </c>
      <c r="H4" s="34">
        <f t="shared" ref="H4:H11" si="0">F4*G4</f>
        <v>0</v>
      </c>
    </row>
    <row r="5" spans="1:8" s="5" customFormat="1" x14ac:dyDescent="0.2">
      <c r="A5" s="4" t="s">
        <v>38</v>
      </c>
      <c r="B5" s="6" t="s">
        <v>39</v>
      </c>
      <c r="C5" s="6" t="s">
        <v>40</v>
      </c>
      <c r="D5" s="6" t="s">
        <v>37</v>
      </c>
      <c r="E5" s="14">
        <v>4.4000000000000004</v>
      </c>
      <c r="F5" s="32"/>
      <c r="G5" s="33">
        <v>9315</v>
      </c>
      <c r="H5" s="34">
        <f t="shared" si="0"/>
        <v>0</v>
      </c>
    </row>
    <row r="6" spans="1:8" s="5" customFormat="1" x14ac:dyDescent="0.2">
      <c r="A6" s="4" t="s">
        <v>41</v>
      </c>
      <c r="B6" s="6" t="s">
        <v>42</v>
      </c>
      <c r="C6" s="6" t="s">
        <v>36</v>
      </c>
      <c r="D6" s="6" t="s">
        <v>37</v>
      </c>
      <c r="E6" s="14">
        <v>14.3</v>
      </c>
      <c r="F6" s="32"/>
      <c r="G6" s="33">
        <v>36</v>
      </c>
      <c r="H6" s="34">
        <f t="shared" si="0"/>
        <v>0</v>
      </c>
    </row>
    <row r="7" spans="1:8" s="5" customFormat="1" x14ac:dyDescent="0.2">
      <c r="A7" s="4" t="s">
        <v>43</v>
      </c>
      <c r="B7" s="6" t="s">
        <v>35</v>
      </c>
      <c r="C7" s="6" t="s">
        <v>36</v>
      </c>
      <c r="D7" s="6" t="s">
        <v>37</v>
      </c>
      <c r="E7" s="14">
        <v>10.83</v>
      </c>
      <c r="F7" s="32"/>
      <c r="G7" s="33">
        <v>201</v>
      </c>
      <c r="H7" s="34">
        <f t="shared" si="0"/>
        <v>0</v>
      </c>
    </row>
    <row r="8" spans="1:8" s="5" customFormat="1" ht="25.5" x14ac:dyDescent="0.2">
      <c r="A8" s="4" t="s">
        <v>44</v>
      </c>
      <c r="B8" s="6" t="s">
        <v>31</v>
      </c>
      <c r="C8" s="6" t="s">
        <v>45</v>
      </c>
      <c r="D8" s="6" t="s">
        <v>46</v>
      </c>
      <c r="E8" s="14">
        <v>20.77</v>
      </c>
      <c r="F8" s="32"/>
      <c r="G8" s="33">
        <v>1</v>
      </c>
      <c r="H8" s="34">
        <f t="shared" si="0"/>
        <v>0</v>
      </c>
    </row>
    <row r="9" spans="1:8" s="5" customFormat="1" x14ac:dyDescent="0.2">
      <c r="A9" s="4" t="s">
        <v>47</v>
      </c>
      <c r="B9" s="6" t="s">
        <v>31</v>
      </c>
      <c r="C9" s="6" t="s">
        <v>48</v>
      </c>
      <c r="D9" s="6" t="s">
        <v>49</v>
      </c>
      <c r="E9" s="14">
        <v>52</v>
      </c>
      <c r="F9" s="32"/>
      <c r="G9" s="33">
        <v>431</v>
      </c>
      <c r="H9" s="34">
        <f t="shared" si="0"/>
        <v>0</v>
      </c>
    </row>
    <row r="10" spans="1:8" s="5" customFormat="1" ht="51" x14ac:dyDescent="0.2">
      <c r="A10" s="4" t="s">
        <v>50</v>
      </c>
      <c r="B10" s="6" t="s">
        <v>31</v>
      </c>
      <c r="C10" s="6" t="s">
        <v>51</v>
      </c>
      <c r="D10" s="7" t="s">
        <v>52</v>
      </c>
      <c r="E10" s="14">
        <v>250</v>
      </c>
      <c r="F10" s="32"/>
      <c r="G10" s="33">
        <v>7</v>
      </c>
      <c r="H10" s="34">
        <f t="shared" si="0"/>
        <v>0</v>
      </c>
    </row>
    <row r="11" spans="1:8" s="5" customFormat="1" ht="25.5" x14ac:dyDescent="0.2">
      <c r="A11" s="4" t="s">
        <v>53</v>
      </c>
      <c r="B11" s="6" t="s">
        <v>31</v>
      </c>
      <c r="C11" s="6" t="s">
        <v>54</v>
      </c>
      <c r="D11" s="6" t="s">
        <v>49</v>
      </c>
      <c r="E11" s="14">
        <v>74</v>
      </c>
      <c r="F11" s="32"/>
      <c r="G11" s="33">
        <v>5942</v>
      </c>
      <c r="H11" s="34">
        <f t="shared" si="0"/>
        <v>0</v>
      </c>
    </row>
    <row r="12" spans="1:8" s="5" customFormat="1" x14ac:dyDescent="0.2">
      <c r="A12" s="41" t="s">
        <v>55</v>
      </c>
      <c r="B12" s="42"/>
      <c r="C12" s="42"/>
      <c r="D12" s="42"/>
      <c r="E12" s="42"/>
      <c r="F12" s="42"/>
      <c r="G12" s="43"/>
      <c r="H12" s="31">
        <f>SUM(H3:H11)</f>
        <v>0</v>
      </c>
    </row>
    <row r="14" spans="1:8" x14ac:dyDescent="0.2">
      <c r="A14" s="1"/>
    </row>
    <row r="15" spans="1:8" s="3" customFormat="1" ht="47.25" x14ac:dyDescent="0.2">
      <c r="A15" s="18" t="s">
        <v>69</v>
      </c>
      <c r="B15" s="30">
        <f>H12</f>
        <v>0</v>
      </c>
      <c r="C15" s="19"/>
      <c r="D15" s="19"/>
      <c r="E15" s="16"/>
      <c r="F15" s="16"/>
      <c r="G15" s="16"/>
      <c r="H15" s="17"/>
    </row>
    <row r="18" spans="1:8" s="37" customFormat="1" ht="15.75" x14ac:dyDescent="0.25">
      <c r="A18" s="35" t="s">
        <v>67</v>
      </c>
      <c r="B18" s="36"/>
      <c r="C18" s="36"/>
      <c r="D18" s="36"/>
      <c r="E18" s="36"/>
      <c r="F18" s="36"/>
      <c r="G18" s="36"/>
      <c r="H18" s="36"/>
    </row>
    <row r="19" spans="1:8" s="37" customFormat="1" ht="15.75" x14ac:dyDescent="0.25">
      <c r="A19" s="35"/>
      <c r="B19" s="36"/>
      <c r="C19" s="36"/>
      <c r="D19" s="36"/>
      <c r="E19" s="36"/>
      <c r="F19" s="36"/>
      <c r="G19" s="36"/>
      <c r="H19" s="36"/>
    </row>
    <row r="20" spans="1:8" s="35" customFormat="1" ht="15.75" x14ac:dyDescent="0.25">
      <c r="A20" s="35" t="s">
        <v>58</v>
      </c>
      <c r="B20" s="16"/>
      <c r="C20" s="16"/>
      <c r="D20" s="16"/>
      <c r="E20" s="16"/>
      <c r="F20" s="16"/>
      <c r="G20" s="16"/>
      <c r="H20" s="16"/>
    </row>
    <row r="21" spans="1:8" s="35" customFormat="1" ht="15.75" x14ac:dyDescent="0.25">
      <c r="A21" s="35" t="s">
        <v>59</v>
      </c>
      <c r="B21" s="16"/>
      <c r="C21" s="16"/>
      <c r="D21" s="16"/>
      <c r="E21" s="16"/>
      <c r="F21" s="16"/>
      <c r="G21" s="16"/>
      <c r="H21" s="16"/>
    </row>
    <row r="22" spans="1:8" ht="15.75" x14ac:dyDescent="0.25">
      <c r="A22" s="35" t="s">
        <v>60</v>
      </c>
    </row>
  </sheetData>
  <mergeCells count="1">
    <mergeCell ref="A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0BE2E-3006-4EC5-A312-CA8CE99AEE83}">
  <dimension ref="A1:H22"/>
  <sheetViews>
    <sheetView tabSelected="1" workbookViewId="0">
      <selection activeCell="C11" sqref="C11"/>
    </sheetView>
  </sheetViews>
  <sheetFormatPr defaultRowHeight="12.75" x14ac:dyDescent="0.2"/>
  <cols>
    <col min="1" max="1" width="36.5" customWidth="1"/>
    <col min="2" max="2" width="11" style="2" customWidth="1"/>
    <col min="3" max="3" width="14" style="2" customWidth="1"/>
    <col min="4" max="4" width="19.83203125" style="2" customWidth="1"/>
    <col min="5" max="6" width="14" style="2" customWidth="1"/>
    <col min="7" max="8" width="13.1640625" style="2" customWidth="1"/>
  </cols>
  <sheetData>
    <row r="1" spans="1:8" s="8" customFormat="1" ht="18" x14ac:dyDescent="0.2">
      <c r="A1" s="8" t="s">
        <v>70</v>
      </c>
      <c r="B1" s="9"/>
      <c r="C1" s="9"/>
      <c r="D1" s="9"/>
      <c r="E1" s="13"/>
      <c r="F1" s="9"/>
      <c r="G1" s="9"/>
      <c r="H1" s="9"/>
    </row>
    <row r="2" spans="1:8" s="12" customFormat="1" ht="63.75" x14ac:dyDescent="0.2">
      <c r="A2" s="10" t="s">
        <v>22</v>
      </c>
      <c r="B2" s="10" t="s">
        <v>23</v>
      </c>
      <c r="C2" s="10" t="s">
        <v>24</v>
      </c>
      <c r="D2" s="10" t="s">
        <v>25</v>
      </c>
      <c r="E2" s="10" t="s">
        <v>26</v>
      </c>
      <c r="F2" s="15" t="s">
        <v>27</v>
      </c>
      <c r="G2" s="11" t="s">
        <v>28</v>
      </c>
      <c r="H2" s="11" t="s">
        <v>29</v>
      </c>
    </row>
    <row r="3" spans="1:8" s="5" customFormat="1" ht="25.5" x14ac:dyDescent="0.2">
      <c r="A3" s="4" t="s">
        <v>30</v>
      </c>
      <c r="B3" s="6" t="s">
        <v>31</v>
      </c>
      <c r="C3" s="6" t="s">
        <v>32</v>
      </c>
      <c r="D3" s="6" t="s">
        <v>33</v>
      </c>
      <c r="E3" s="14">
        <v>200</v>
      </c>
      <c r="F3" s="32"/>
      <c r="G3" s="33">
        <v>425</v>
      </c>
      <c r="H3" s="34">
        <f>F3*G3</f>
        <v>0</v>
      </c>
    </row>
    <row r="4" spans="1:8" s="5" customFormat="1" x14ac:dyDescent="0.2">
      <c r="A4" s="4" t="s">
        <v>34</v>
      </c>
      <c r="B4" s="6" t="s">
        <v>35</v>
      </c>
      <c r="C4" s="6" t="s">
        <v>36</v>
      </c>
      <c r="D4" s="6" t="s">
        <v>37</v>
      </c>
      <c r="E4" s="14">
        <v>14.3</v>
      </c>
      <c r="F4" s="32"/>
      <c r="G4" s="33">
        <v>5511</v>
      </c>
      <c r="H4" s="34">
        <f t="shared" ref="H4:H11" si="0">F4*G4</f>
        <v>0</v>
      </c>
    </row>
    <row r="5" spans="1:8" s="5" customFormat="1" x14ac:dyDescent="0.2">
      <c r="A5" s="4" t="s">
        <v>38</v>
      </c>
      <c r="B5" s="6" t="s">
        <v>39</v>
      </c>
      <c r="C5" s="6" t="s">
        <v>40</v>
      </c>
      <c r="D5" s="6" t="s">
        <v>37</v>
      </c>
      <c r="E5" s="14">
        <v>4.4000000000000004</v>
      </c>
      <c r="F5" s="32"/>
      <c r="G5" s="33">
        <v>15656</v>
      </c>
      <c r="H5" s="34">
        <f t="shared" si="0"/>
        <v>0</v>
      </c>
    </row>
    <row r="6" spans="1:8" s="5" customFormat="1" x14ac:dyDescent="0.2">
      <c r="A6" s="4" t="s">
        <v>41</v>
      </c>
      <c r="B6" s="6" t="s">
        <v>42</v>
      </c>
      <c r="C6" s="6" t="s">
        <v>36</v>
      </c>
      <c r="D6" s="6" t="s">
        <v>37</v>
      </c>
      <c r="E6" s="14">
        <v>14.3</v>
      </c>
      <c r="F6" s="32"/>
      <c r="G6" s="33">
        <v>265</v>
      </c>
      <c r="H6" s="34">
        <f t="shared" si="0"/>
        <v>0</v>
      </c>
    </row>
    <row r="7" spans="1:8" s="5" customFormat="1" x14ac:dyDescent="0.2">
      <c r="A7" s="4" t="s">
        <v>43</v>
      </c>
      <c r="B7" s="6" t="s">
        <v>35</v>
      </c>
      <c r="C7" s="6" t="s">
        <v>36</v>
      </c>
      <c r="D7" s="6" t="s">
        <v>37</v>
      </c>
      <c r="E7" s="14">
        <v>10.83</v>
      </c>
      <c r="F7" s="32"/>
      <c r="G7" s="33">
        <v>845</v>
      </c>
      <c r="H7" s="34">
        <f t="shared" si="0"/>
        <v>0</v>
      </c>
    </row>
    <row r="8" spans="1:8" s="5" customFormat="1" ht="25.5" x14ac:dyDescent="0.2">
      <c r="A8" s="4" t="s">
        <v>44</v>
      </c>
      <c r="B8" s="6" t="s">
        <v>31</v>
      </c>
      <c r="C8" s="6" t="s">
        <v>45</v>
      </c>
      <c r="D8" s="6" t="s">
        <v>46</v>
      </c>
      <c r="E8" s="14">
        <v>20.77</v>
      </c>
      <c r="F8" s="32"/>
      <c r="G8" s="33">
        <v>1</v>
      </c>
      <c r="H8" s="34">
        <f t="shared" si="0"/>
        <v>0</v>
      </c>
    </row>
    <row r="9" spans="1:8" s="5" customFormat="1" x14ac:dyDescent="0.2">
      <c r="A9" s="4" t="s">
        <v>47</v>
      </c>
      <c r="B9" s="6" t="s">
        <v>31</v>
      </c>
      <c r="C9" s="6" t="s">
        <v>48</v>
      </c>
      <c r="D9" s="6" t="s">
        <v>49</v>
      </c>
      <c r="E9" s="14">
        <v>52</v>
      </c>
      <c r="F9" s="32"/>
      <c r="G9" s="33">
        <v>1</v>
      </c>
      <c r="H9" s="34">
        <f t="shared" si="0"/>
        <v>0</v>
      </c>
    </row>
    <row r="10" spans="1:8" s="5" customFormat="1" ht="51" x14ac:dyDescent="0.2">
      <c r="A10" s="4" t="s">
        <v>50</v>
      </c>
      <c r="B10" s="6" t="s">
        <v>31</v>
      </c>
      <c r="C10" s="6" t="s">
        <v>51</v>
      </c>
      <c r="D10" s="7" t="s">
        <v>52</v>
      </c>
      <c r="E10" s="14">
        <v>250</v>
      </c>
      <c r="F10" s="32"/>
      <c r="G10" s="33">
        <v>8</v>
      </c>
      <c r="H10" s="34">
        <f t="shared" si="0"/>
        <v>0</v>
      </c>
    </row>
    <row r="11" spans="1:8" s="5" customFormat="1" ht="25.5" x14ac:dyDescent="0.2">
      <c r="A11" s="4" t="s">
        <v>53</v>
      </c>
      <c r="B11" s="6" t="s">
        <v>31</v>
      </c>
      <c r="C11" s="6" t="s">
        <v>54</v>
      </c>
      <c r="D11" s="6" t="s">
        <v>49</v>
      </c>
      <c r="E11" s="14">
        <v>74</v>
      </c>
      <c r="F11" s="32"/>
      <c r="G11" s="33">
        <v>3854</v>
      </c>
      <c r="H11" s="34">
        <f t="shared" si="0"/>
        <v>0</v>
      </c>
    </row>
    <row r="12" spans="1:8" s="5" customFormat="1" x14ac:dyDescent="0.2">
      <c r="A12" s="41" t="s">
        <v>55</v>
      </c>
      <c r="B12" s="42"/>
      <c r="C12" s="42"/>
      <c r="D12" s="42"/>
      <c r="E12" s="42"/>
      <c r="F12" s="42"/>
      <c r="G12" s="43"/>
      <c r="H12" s="31">
        <f>SUM(H3:H11)</f>
        <v>0</v>
      </c>
    </row>
    <row r="14" spans="1:8" x14ac:dyDescent="0.2">
      <c r="A14" s="1"/>
    </row>
    <row r="15" spans="1:8" s="3" customFormat="1" ht="47.25" x14ac:dyDescent="0.2">
      <c r="A15" s="18" t="s">
        <v>71</v>
      </c>
      <c r="B15" s="30">
        <f>H12</f>
        <v>0</v>
      </c>
      <c r="C15" s="19"/>
      <c r="D15" s="19"/>
      <c r="E15" s="16"/>
      <c r="F15" s="16"/>
      <c r="G15" s="16"/>
      <c r="H15" s="17"/>
    </row>
    <row r="18" spans="1:8" s="37" customFormat="1" ht="15.75" x14ac:dyDescent="0.2">
      <c r="A18" s="35" t="s">
        <v>67</v>
      </c>
      <c r="B18" s="36"/>
      <c r="C18" s="36"/>
      <c r="D18" s="36"/>
      <c r="E18" s="36"/>
      <c r="F18" s="36"/>
      <c r="G18" s="36"/>
      <c r="H18" s="36"/>
    </row>
    <row r="19" spans="1:8" s="37" customFormat="1" ht="15.75" x14ac:dyDescent="0.2">
      <c r="A19" s="35"/>
      <c r="B19" s="36"/>
      <c r="C19" s="36"/>
      <c r="D19" s="36"/>
      <c r="E19" s="36"/>
      <c r="F19" s="36"/>
      <c r="G19" s="36"/>
      <c r="H19" s="36"/>
    </row>
    <row r="20" spans="1:8" s="35" customFormat="1" ht="15.75" x14ac:dyDescent="0.2">
      <c r="A20" s="35" t="s">
        <v>58</v>
      </c>
      <c r="B20" s="16"/>
      <c r="C20" s="16"/>
      <c r="D20" s="16"/>
      <c r="E20" s="16"/>
      <c r="F20" s="16"/>
      <c r="G20" s="16"/>
      <c r="H20" s="16"/>
    </row>
    <row r="21" spans="1:8" s="35" customFormat="1" ht="15.75" x14ac:dyDescent="0.2">
      <c r="A21" s="35" t="s">
        <v>59</v>
      </c>
      <c r="B21" s="16"/>
      <c r="C21" s="16"/>
      <c r="D21" s="16"/>
      <c r="E21" s="16"/>
      <c r="F21" s="16"/>
      <c r="G21" s="16"/>
      <c r="H21" s="16"/>
    </row>
    <row r="22" spans="1:8" ht="15.75" x14ac:dyDescent="0.2">
      <c r="A22" s="35" t="s">
        <v>60</v>
      </c>
    </row>
  </sheetData>
  <mergeCells count="1">
    <mergeCell ref="A12:G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BB81-C918-4320-AACD-3E36B1C476AD}">
  <dimension ref="A1:H22"/>
  <sheetViews>
    <sheetView workbookViewId="0">
      <selection activeCell="A12" sqref="A12"/>
    </sheetView>
  </sheetViews>
  <sheetFormatPr defaultRowHeight="12.75" x14ac:dyDescent="0.2"/>
  <cols>
    <col min="1" max="1" width="36.5" customWidth="1"/>
    <col min="2" max="2" width="11" style="2" customWidth="1"/>
    <col min="3" max="3" width="14" style="2" customWidth="1"/>
    <col min="4" max="4" width="19.83203125" style="2" customWidth="1"/>
    <col min="5" max="6" width="14" style="2" customWidth="1"/>
    <col min="7" max="8" width="13.1640625" style="2" customWidth="1"/>
  </cols>
  <sheetData>
    <row r="1" spans="1:8" s="8" customFormat="1" ht="18" x14ac:dyDescent="0.2">
      <c r="A1" s="8" t="s">
        <v>72</v>
      </c>
      <c r="B1" s="9"/>
      <c r="C1" s="9"/>
      <c r="D1" s="9"/>
      <c r="E1" s="13"/>
      <c r="F1" s="9"/>
      <c r="G1" s="9"/>
      <c r="H1" s="9"/>
    </row>
    <row r="2" spans="1:8" s="12" customFormat="1" ht="63.75" x14ac:dyDescent="0.2">
      <c r="A2" s="10" t="s">
        <v>22</v>
      </c>
      <c r="B2" s="10" t="s">
        <v>23</v>
      </c>
      <c r="C2" s="10" t="s">
        <v>24</v>
      </c>
      <c r="D2" s="10" t="s">
        <v>25</v>
      </c>
      <c r="E2" s="10" t="s">
        <v>26</v>
      </c>
      <c r="F2" s="15" t="s">
        <v>27</v>
      </c>
      <c r="G2" s="11" t="s">
        <v>28</v>
      </c>
      <c r="H2" s="11" t="s">
        <v>29</v>
      </c>
    </row>
    <row r="3" spans="1:8" s="5" customFormat="1" ht="25.5" x14ac:dyDescent="0.2">
      <c r="A3" s="4" t="s">
        <v>30</v>
      </c>
      <c r="B3" s="6" t="s">
        <v>31</v>
      </c>
      <c r="C3" s="6" t="s">
        <v>32</v>
      </c>
      <c r="D3" s="6" t="s">
        <v>33</v>
      </c>
      <c r="E3" s="14">
        <v>200</v>
      </c>
      <c r="F3" s="32"/>
      <c r="G3" s="33">
        <v>345</v>
      </c>
      <c r="H3" s="34">
        <f>F3*G3</f>
        <v>0</v>
      </c>
    </row>
    <row r="4" spans="1:8" s="5" customFormat="1" x14ac:dyDescent="0.2">
      <c r="A4" s="4" t="s">
        <v>34</v>
      </c>
      <c r="B4" s="6" t="s">
        <v>35</v>
      </c>
      <c r="C4" s="6" t="s">
        <v>36</v>
      </c>
      <c r="D4" s="6" t="s">
        <v>37</v>
      </c>
      <c r="E4" s="14">
        <v>14.3</v>
      </c>
      <c r="F4" s="32"/>
      <c r="G4" s="33">
        <v>2539</v>
      </c>
      <c r="H4" s="34">
        <f t="shared" ref="H4:H11" si="0">F4*G4</f>
        <v>0</v>
      </c>
    </row>
    <row r="5" spans="1:8" s="5" customFormat="1" x14ac:dyDescent="0.2">
      <c r="A5" s="4" t="s">
        <v>38</v>
      </c>
      <c r="B5" s="6" t="s">
        <v>39</v>
      </c>
      <c r="C5" s="6" t="s">
        <v>40</v>
      </c>
      <c r="D5" s="6" t="s">
        <v>37</v>
      </c>
      <c r="E5" s="14">
        <v>4.4000000000000004</v>
      </c>
      <c r="F5" s="32"/>
      <c r="G5" s="33">
        <v>11778</v>
      </c>
      <c r="H5" s="34">
        <f t="shared" si="0"/>
        <v>0</v>
      </c>
    </row>
    <row r="6" spans="1:8" s="5" customFormat="1" x14ac:dyDescent="0.2">
      <c r="A6" s="4" t="s">
        <v>41</v>
      </c>
      <c r="B6" s="6" t="s">
        <v>42</v>
      </c>
      <c r="C6" s="6" t="s">
        <v>36</v>
      </c>
      <c r="D6" s="6" t="s">
        <v>37</v>
      </c>
      <c r="E6" s="14">
        <v>14.3</v>
      </c>
      <c r="F6" s="32"/>
      <c r="G6" s="33">
        <v>8</v>
      </c>
      <c r="H6" s="34">
        <f t="shared" si="0"/>
        <v>0</v>
      </c>
    </row>
    <row r="7" spans="1:8" s="5" customFormat="1" x14ac:dyDescent="0.2">
      <c r="A7" s="4" t="s">
        <v>43</v>
      </c>
      <c r="B7" s="6" t="s">
        <v>35</v>
      </c>
      <c r="C7" s="6" t="s">
        <v>36</v>
      </c>
      <c r="D7" s="6" t="s">
        <v>37</v>
      </c>
      <c r="E7" s="14">
        <v>10.83</v>
      </c>
      <c r="F7" s="32"/>
      <c r="G7" s="33">
        <v>78</v>
      </c>
      <c r="H7" s="34">
        <f t="shared" si="0"/>
        <v>0</v>
      </c>
    </row>
    <row r="8" spans="1:8" s="5" customFormat="1" ht="25.5" x14ac:dyDescent="0.2">
      <c r="A8" s="4" t="s">
        <v>44</v>
      </c>
      <c r="B8" s="6" t="s">
        <v>31</v>
      </c>
      <c r="C8" s="6" t="s">
        <v>45</v>
      </c>
      <c r="D8" s="6" t="s">
        <v>46</v>
      </c>
      <c r="E8" s="14">
        <v>20.77</v>
      </c>
      <c r="F8" s="32"/>
      <c r="G8" s="33">
        <v>99</v>
      </c>
      <c r="H8" s="34">
        <f t="shared" si="0"/>
        <v>0</v>
      </c>
    </row>
    <row r="9" spans="1:8" s="5" customFormat="1" x14ac:dyDescent="0.2">
      <c r="A9" s="4" t="s">
        <v>47</v>
      </c>
      <c r="B9" s="6" t="s">
        <v>31</v>
      </c>
      <c r="C9" s="6" t="s">
        <v>48</v>
      </c>
      <c r="D9" s="6" t="s">
        <v>49</v>
      </c>
      <c r="E9" s="14">
        <v>52</v>
      </c>
      <c r="F9" s="32"/>
      <c r="G9" s="33">
        <v>3</v>
      </c>
      <c r="H9" s="34">
        <f t="shared" si="0"/>
        <v>0</v>
      </c>
    </row>
    <row r="10" spans="1:8" s="5" customFormat="1" ht="51" x14ac:dyDescent="0.2">
      <c r="A10" s="4" t="s">
        <v>50</v>
      </c>
      <c r="B10" s="6" t="s">
        <v>31</v>
      </c>
      <c r="C10" s="6" t="s">
        <v>51</v>
      </c>
      <c r="D10" s="7" t="s">
        <v>52</v>
      </c>
      <c r="E10" s="14">
        <v>250</v>
      </c>
      <c r="F10" s="32"/>
      <c r="G10" s="33">
        <v>1</v>
      </c>
      <c r="H10" s="34">
        <f t="shared" si="0"/>
        <v>0</v>
      </c>
    </row>
    <row r="11" spans="1:8" s="5" customFormat="1" ht="25.5" x14ac:dyDescent="0.2">
      <c r="A11" s="4" t="s">
        <v>53</v>
      </c>
      <c r="B11" s="6" t="s">
        <v>31</v>
      </c>
      <c r="C11" s="6" t="s">
        <v>54</v>
      </c>
      <c r="D11" s="6" t="s">
        <v>49</v>
      </c>
      <c r="E11" s="14">
        <v>74</v>
      </c>
      <c r="F11" s="32"/>
      <c r="G11" s="33">
        <v>4952</v>
      </c>
      <c r="H11" s="34">
        <f t="shared" si="0"/>
        <v>0</v>
      </c>
    </row>
    <row r="12" spans="1:8" s="5" customFormat="1" x14ac:dyDescent="0.2">
      <c r="A12" s="41" t="s">
        <v>55</v>
      </c>
      <c r="B12" s="42"/>
      <c r="C12" s="42"/>
      <c r="D12" s="42"/>
      <c r="E12" s="42"/>
      <c r="F12" s="42"/>
      <c r="G12" s="43"/>
      <c r="H12" s="31">
        <f>SUM(H3:H11)</f>
        <v>0</v>
      </c>
    </row>
    <row r="14" spans="1:8" x14ac:dyDescent="0.2">
      <c r="A14" s="1"/>
    </row>
    <row r="15" spans="1:8" s="3" customFormat="1" ht="47.25" x14ac:dyDescent="0.2">
      <c r="A15" s="18" t="s">
        <v>73</v>
      </c>
      <c r="B15" s="30">
        <f>H12</f>
        <v>0</v>
      </c>
      <c r="C15" s="19"/>
      <c r="D15" s="19"/>
      <c r="E15" s="16"/>
      <c r="F15" s="16"/>
      <c r="G15" s="16"/>
      <c r="H15" s="17"/>
    </row>
    <row r="18" spans="1:8" s="37" customFormat="1" ht="15.75" x14ac:dyDescent="0.25">
      <c r="A18" s="35" t="s">
        <v>67</v>
      </c>
      <c r="B18" s="36"/>
      <c r="C18" s="36"/>
      <c r="D18" s="36"/>
      <c r="E18" s="36"/>
      <c r="F18" s="36"/>
      <c r="G18" s="36"/>
      <c r="H18" s="36"/>
    </row>
    <row r="19" spans="1:8" s="37" customFormat="1" ht="15.75" x14ac:dyDescent="0.25">
      <c r="A19" s="35"/>
      <c r="B19" s="36"/>
      <c r="C19" s="36"/>
      <c r="D19" s="36"/>
      <c r="E19" s="36"/>
      <c r="F19" s="36"/>
      <c r="G19" s="36"/>
      <c r="H19" s="36"/>
    </row>
    <row r="20" spans="1:8" s="35" customFormat="1" ht="15.75" x14ac:dyDescent="0.25">
      <c r="A20" s="35" t="s">
        <v>58</v>
      </c>
      <c r="B20" s="16"/>
      <c r="C20" s="16"/>
      <c r="D20" s="16"/>
      <c r="E20" s="16"/>
      <c r="F20" s="16"/>
      <c r="G20" s="16"/>
      <c r="H20" s="16"/>
    </row>
    <row r="21" spans="1:8" s="35" customFormat="1" ht="15.75" x14ac:dyDescent="0.25">
      <c r="A21" s="35" t="s">
        <v>59</v>
      </c>
      <c r="B21" s="16"/>
      <c r="C21" s="16"/>
      <c r="D21" s="16"/>
      <c r="E21" s="16"/>
      <c r="F21" s="16"/>
      <c r="G21" s="16"/>
      <c r="H21" s="16"/>
    </row>
    <row r="22" spans="1:8" ht="15.75" x14ac:dyDescent="0.25">
      <c r="A22" s="35" t="s">
        <v>60</v>
      </c>
    </row>
  </sheetData>
  <mergeCells count="1">
    <mergeCell ref="A12:G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44DE6-8EBF-44C0-ADD8-280CD830A77E}">
  <dimension ref="A1:H22"/>
  <sheetViews>
    <sheetView workbookViewId="0">
      <selection activeCell="A12" sqref="A12"/>
    </sheetView>
  </sheetViews>
  <sheetFormatPr defaultRowHeight="12.75" x14ac:dyDescent="0.2"/>
  <cols>
    <col min="1" max="1" width="36.5" customWidth="1"/>
    <col min="2" max="2" width="11" style="2" customWidth="1"/>
    <col min="3" max="3" width="14" style="2" customWidth="1"/>
    <col min="4" max="4" width="19.83203125" style="2" customWidth="1"/>
    <col min="5" max="6" width="14" style="2" customWidth="1"/>
    <col min="7" max="8" width="13.1640625" style="2" customWidth="1"/>
  </cols>
  <sheetData>
    <row r="1" spans="1:8" s="8" customFormat="1" ht="18" x14ac:dyDescent="0.2">
      <c r="A1" s="8" t="s">
        <v>74</v>
      </c>
      <c r="B1" s="9"/>
      <c r="C1" s="9"/>
      <c r="D1" s="9"/>
      <c r="E1" s="13"/>
      <c r="F1" s="9"/>
      <c r="G1" s="9"/>
      <c r="H1" s="9"/>
    </row>
    <row r="2" spans="1:8" s="12" customFormat="1" ht="63.75" x14ac:dyDescent="0.2">
      <c r="A2" s="10" t="s">
        <v>22</v>
      </c>
      <c r="B2" s="10" t="s">
        <v>23</v>
      </c>
      <c r="C2" s="10" t="s">
        <v>24</v>
      </c>
      <c r="D2" s="10" t="s">
        <v>25</v>
      </c>
      <c r="E2" s="10" t="s">
        <v>26</v>
      </c>
      <c r="F2" s="15" t="s">
        <v>27</v>
      </c>
      <c r="G2" s="11" t="s">
        <v>28</v>
      </c>
      <c r="H2" s="11" t="s">
        <v>29</v>
      </c>
    </row>
    <row r="3" spans="1:8" s="5" customFormat="1" ht="25.5" x14ac:dyDescent="0.2">
      <c r="A3" s="4" t="s">
        <v>30</v>
      </c>
      <c r="B3" s="6" t="s">
        <v>31</v>
      </c>
      <c r="C3" s="6" t="s">
        <v>32</v>
      </c>
      <c r="D3" s="6" t="s">
        <v>33</v>
      </c>
      <c r="E3" s="14">
        <v>200</v>
      </c>
      <c r="F3" s="32"/>
      <c r="G3" s="33">
        <v>455</v>
      </c>
      <c r="H3" s="34">
        <f>F3*G3</f>
        <v>0</v>
      </c>
    </row>
    <row r="4" spans="1:8" s="5" customFormat="1" x14ac:dyDescent="0.2">
      <c r="A4" s="4" t="s">
        <v>34</v>
      </c>
      <c r="B4" s="6" t="s">
        <v>35</v>
      </c>
      <c r="C4" s="6" t="s">
        <v>36</v>
      </c>
      <c r="D4" s="6" t="s">
        <v>37</v>
      </c>
      <c r="E4" s="14">
        <v>14.3</v>
      </c>
      <c r="F4" s="32"/>
      <c r="G4" s="33">
        <v>3178</v>
      </c>
      <c r="H4" s="34">
        <f t="shared" ref="H4:H11" si="0">F4*G4</f>
        <v>0</v>
      </c>
    </row>
    <row r="5" spans="1:8" s="5" customFormat="1" x14ac:dyDescent="0.2">
      <c r="A5" s="4" t="s">
        <v>38</v>
      </c>
      <c r="B5" s="6" t="s">
        <v>39</v>
      </c>
      <c r="C5" s="6" t="s">
        <v>40</v>
      </c>
      <c r="D5" s="6" t="s">
        <v>37</v>
      </c>
      <c r="E5" s="14">
        <v>4.4000000000000004</v>
      </c>
      <c r="F5" s="32"/>
      <c r="G5" s="33">
        <v>17200</v>
      </c>
      <c r="H5" s="34">
        <f t="shared" si="0"/>
        <v>0</v>
      </c>
    </row>
    <row r="6" spans="1:8" s="5" customFormat="1" x14ac:dyDescent="0.2">
      <c r="A6" s="4" t="s">
        <v>41</v>
      </c>
      <c r="B6" s="6" t="s">
        <v>42</v>
      </c>
      <c r="C6" s="6" t="s">
        <v>36</v>
      </c>
      <c r="D6" s="6" t="s">
        <v>37</v>
      </c>
      <c r="E6" s="14">
        <v>14.3</v>
      </c>
      <c r="F6" s="32"/>
      <c r="G6" s="33">
        <v>22</v>
      </c>
      <c r="H6" s="34">
        <f t="shared" si="0"/>
        <v>0</v>
      </c>
    </row>
    <row r="7" spans="1:8" s="5" customFormat="1" x14ac:dyDescent="0.2">
      <c r="A7" s="4" t="s">
        <v>43</v>
      </c>
      <c r="B7" s="6" t="s">
        <v>35</v>
      </c>
      <c r="C7" s="6" t="s">
        <v>36</v>
      </c>
      <c r="D7" s="6" t="s">
        <v>37</v>
      </c>
      <c r="E7" s="14">
        <v>10.83</v>
      </c>
      <c r="F7" s="32"/>
      <c r="G7" s="33">
        <v>104</v>
      </c>
      <c r="H7" s="34">
        <f t="shared" si="0"/>
        <v>0</v>
      </c>
    </row>
    <row r="8" spans="1:8" s="5" customFormat="1" ht="25.5" x14ac:dyDescent="0.2">
      <c r="A8" s="4" t="s">
        <v>44</v>
      </c>
      <c r="B8" s="6" t="s">
        <v>31</v>
      </c>
      <c r="C8" s="6" t="s">
        <v>45</v>
      </c>
      <c r="D8" s="6" t="s">
        <v>46</v>
      </c>
      <c r="E8" s="14">
        <v>20.77</v>
      </c>
      <c r="F8" s="32"/>
      <c r="G8" s="33">
        <v>1</v>
      </c>
      <c r="H8" s="34">
        <f t="shared" si="0"/>
        <v>0</v>
      </c>
    </row>
    <row r="9" spans="1:8" s="5" customFormat="1" x14ac:dyDescent="0.2">
      <c r="A9" s="4" t="s">
        <v>47</v>
      </c>
      <c r="B9" s="6" t="s">
        <v>31</v>
      </c>
      <c r="C9" s="6" t="s">
        <v>48</v>
      </c>
      <c r="D9" s="6" t="s">
        <v>49</v>
      </c>
      <c r="E9" s="14">
        <v>52</v>
      </c>
      <c r="F9" s="32"/>
      <c r="G9" s="33">
        <v>1</v>
      </c>
      <c r="H9" s="34">
        <f t="shared" si="0"/>
        <v>0</v>
      </c>
    </row>
    <row r="10" spans="1:8" s="5" customFormat="1" ht="51" x14ac:dyDescent="0.2">
      <c r="A10" s="4" t="s">
        <v>50</v>
      </c>
      <c r="B10" s="6" t="s">
        <v>31</v>
      </c>
      <c r="C10" s="6" t="s">
        <v>51</v>
      </c>
      <c r="D10" s="7" t="s">
        <v>52</v>
      </c>
      <c r="E10" s="14">
        <v>250</v>
      </c>
      <c r="F10" s="32"/>
      <c r="G10" s="33">
        <v>1</v>
      </c>
      <c r="H10" s="34">
        <f t="shared" si="0"/>
        <v>0</v>
      </c>
    </row>
    <row r="11" spans="1:8" s="5" customFormat="1" ht="25.5" x14ac:dyDescent="0.2">
      <c r="A11" s="4" t="s">
        <v>53</v>
      </c>
      <c r="B11" s="6" t="s">
        <v>31</v>
      </c>
      <c r="C11" s="6" t="s">
        <v>54</v>
      </c>
      <c r="D11" s="6" t="s">
        <v>49</v>
      </c>
      <c r="E11" s="14">
        <v>74</v>
      </c>
      <c r="F11" s="32"/>
      <c r="G11" s="33">
        <v>8355</v>
      </c>
      <c r="H11" s="34">
        <f t="shared" si="0"/>
        <v>0</v>
      </c>
    </row>
    <row r="12" spans="1:8" s="5" customFormat="1" x14ac:dyDescent="0.2">
      <c r="A12" s="41" t="s">
        <v>55</v>
      </c>
      <c r="B12" s="42"/>
      <c r="C12" s="42"/>
      <c r="D12" s="42"/>
      <c r="E12" s="42"/>
      <c r="F12" s="42"/>
      <c r="G12" s="43"/>
      <c r="H12" s="31">
        <f>SUM(H3:H11)</f>
        <v>0</v>
      </c>
    </row>
    <row r="14" spans="1:8" x14ac:dyDescent="0.2">
      <c r="A14" s="1"/>
    </row>
    <row r="15" spans="1:8" s="3" customFormat="1" ht="47.25" x14ac:dyDescent="0.2">
      <c r="A15" s="18" t="s">
        <v>75</v>
      </c>
      <c r="B15" s="30">
        <f>H12</f>
        <v>0</v>
      </c>
      <c r="C15" s="19"/>
      <c r="D15" s="19"/>
      <c r="E15" s="16"/>
      <c r="F15" s="16"/>
      <c r="G15" s="16"/>
      <c r="H15" s="17"/>
    </row>
    <row r="18" spans="1:8" s="37" customFormat="1" ht="15.75" x14ac:dyDescent="0.25">
      <c r="A18" s="35" t="s">
        <v>67</v>
      </c>
      <c r="B18" s="36"/>
      <c r="C18" s="36"/>
      <c r="D18" s="36"/>
      <c r="E18" s="36"/>
      <c r="F18" s="36"/>
      <c r="G18" s="36"/>
      <c r="H18" s="36"/>
    </row>
    <row r="19" spans="1:8" s="37" customFormat="1" ht="15.75" x14ac:dyDescent="0.25">
      <c r="A19" s="35"/>
      <c r="B19" s="36"/>
      <c r="C19" s="36"/>
      <c r="D19" s="36"/>
      <c r="E19" s="36"/>
      <c r="F19" s="36"/>
      <c r="G19" s="36"/>
      <c r="H19" s="36"/>
    </row>
    <row r="20" spans="1:8" s="35" customFormat="1" ht="15.75" x14ac:dyDescent="0.25">
      <c r="A20" s="35" t="s">
        <v>58</v>
      </c>
      <c r="B20" s="16"/>
      <c r="C20" s="16"/>
      <c r="D20" s="16"/>
      <c r="E20" s="16"/>
      <c r="F20" s="16"/>
      <c r="G20" s="16"/>
      <c r="H20" s="16"/>
    </row>
    <row r="21" spans="1:8" s="35" customFormat="1" ht="15.75" x14ac:dyDescent="0.25">
      <c r="A21" s="35" t="s">
        <v>59</v>
      </c>
      <c r="B21" s="16"/>
      <c r="C21" s="16"/>
      <c r="D21" s="16"/>
      <c r="E21" s="16"/>
      <c r="F21" s="16"/>
      <c r="G21" s="16"/>
      <c r="H21" s="16"/>
    </row>
    <row r="22" spans="1:8" ht="15.75" x14ac:dyDescent="0.25">
      <c r="A22" s="35" t="s">
        <v>60</v>
      </c>
    </row>
  </sheetData>
  <mergeCells count="1">
    <mergeCell ref="A12:G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1188F0B36AC6498164ACA00C752BE8" ma:contentTypeVersion="4" ma:contentTypeDescription="Create a new document." ma:contentTypeScope="" ma:versionID="33d239f6cbc37abb435a5399a5280dea">
  <xsd:schema xmlns:xsd="http://www.w3.org/2001/XMLSchema" xmlns:xs="http://www.w3.org/2001/XMLSchema" xmlns:p="http://schemas.microsoft.com/office/2006/metadata/properties" xmlns:ns2="0cb420b0-26e8-42be-8d4d-85091ee3f82a" xmlns:ns3="34354bcd-9f19-49ff-be41-0a8edec883ce" targetNamespace="http://schemas.microsoft.com/office/2006/metadata/properties" ma:root="true" ma:fieldsID="1a432f6b7767c277912cef174e0e6266" ns2:_="" ns3:_="">
    <xsd:import namespace="0cb420b0-26e8-42be-8d4d-85091ee3f82a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420b0-26e8-42be-8d4d-85091ee3f8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4354bcd-9f19-49ff-be41-0a8edec883ce">
      <UserInfo>
        <DisplayName>Deborah Motley-Bledsoe</DisplayName>
        <AccountId>474</AccountId>
        <AccountType/>
      </UserInfo>
      <UserInfo>
        <DisplayName>Denise Luckett</DisplayName>
        <AccountId>479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41E7D6-979C-42B3-9740-AAC47F46A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b420b0-26e8-42be-8d4d-85091ee3f82a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C057C6-0CCF-4D9C-9D64-B9C33C644AEA}">
  <ds:schemaRefs>
    <ds:schemaRef ds:uri="http://schemas.microsoft.com/office/2006/metadata/properties"/>
    <ds:schemaRef ds:uri="http://schemas.microsoft.com/office/infopath/2007/PartnerControls"/>
    <ds:schemaRef ds:uri="34354bcd-9f19-49ff-be41-0a8edec883ce"/>
  </ds:schemaRefs>
</ds:datastoreItem>
</file>

<file path=customXml/itemProps3.xml><?xml version="1.0" encoding="utf-8"?>
<ds:datastoreItem xmlns:ds="http://schemas.openxmlformats.org/officeDocument/2006/customXml" ds:itemID="{ECA727DF-0481-4F64-A377-AD5CE3BB30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Averages</vt:lpstr>
      <vt:lpstr>Catchment Area 1</vt:lpstr>
      <vt:lpstr>Catchment Area 2</vt:lpstr>
      <vt:lpstr>Catchment Area 3</vt:lpstr>
      <vt:lpstr>Catchment Area 4</vt:lpstr>
      <vt:lpstr>Catchment Area 5</vt:lpstr>
      <vt:lpstr>Catchment Area 6</vt:lpstr>
      <vt:lpstr>Catchment Area 7</vt:lpstr>
      <vt:lpstr>Catchment Area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of Human Services</dc:creator>
  <cp:keywords/>
  <dc:description/>
  <cp:lastModifiedBy>Chorsie Burns</cp:lastModifiedBy>
  <cp:revision/>
  <dcterms:created xsi:type="dcterms:W3CDTF">2020-12-23T16:54:03Z</dcterms:created>
  <dcterms:modified xsi:type="dcterms:W3CDTF">2021-07-13T16:05:11Z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0x010100B71188F0B36AC6498164ACA00C752BE8</vt:lpwstr>
  </property>
</Properties>
</file>