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hsshare.arkansas.gov/DDS/waiver/Waiver Renewal Forms/"/>
    </mc:Choice>
  </mc:AlternateContent>
  <bookViews>
    <workbookView xWindow="0" yWindow="0" windowWidth="25200" windowHeight="11430" tabRatio="427" xr2:uid="{00000000-000D-0000-FFFF-FFFF00000000}"/>
  </bookViews>
  <sheets>
    <sheet name="Minimum Wage Change" sheetId="1" r:id="rId1"/>
  </sheets>
  <definedNames>
    <definedName name="_xlnm.Print_Area" localSheetId="0">'Minimum Wage Change'!$A$1:$O$39</definedName>
  </definedNames>
  <calcPr calcId="171027"/>
</workbook>
</file>

<file path=xl/calcChain.xml><?xml version="1.0" encoding="utf-8"?>
<calcChain xmlns="http://schemas.openxmlformats.org/spreadsheetml/2006/main">
  <c r="K13" i="1" l="1"/>
  <c r="L13" i="1"/>
  <c r="H13" i="1"/>
  <c r="L29" i="1"/>
  <c r="K29" i="1"/>
  <c r="H29" i="1"/>
  <c r="L28" i="1"/>
  <c r="K28" i="1"/>
  <c r="H28" i="1"/>
  <c r="L14" i="1"/>
  <c r="K14" i="1"/>
  <c r="H14" i="1"/>
  <c r="M13" i="1"/>
  <c r="N13" i="1"/>
  <c r="M29" i="1"/>
  <c r="N29" i="1"/>
  <c r="M28" i="1"/>
  <c r="N28" i="1"/>
  <c r="M14" i="1"/>
  <c r="N14" i="1"/>
</calcChain>
</file>

<file path=xl/sharedStrings.xml><?xml version="1.0" encoding="utf-8"?>
<sst xmlns="http://schemas.openxmlformats.org/spreadsheetml/2006/main" count="79" uniqueCount="46">
  <si>
    <t>Change Form for Minimum Wage</t>
  </si>
  <si>
    <t>Medicaid Number</t>
  </si>
  <si>
    <t>Individual's Name</t>
  </si>
  <si>
    <t>Provider Name</t>
  </si>
  <si>
    <t>PA Number</t>
  </si>
  <si>
    <t>H2016</t>
  </si>
  <si>
    <t>S5151</t>
  </si>
  <si>
    <t>Service</t>
  </si>
  <si>
    <t>Begin Date of Revision</t>
  </si>
  <si>
    <t>End Date of Revision</t>
  </si>
  <si>
    <t>A</t>
  </si>
  <si>
    <t>B</t>
  </si>
  <si>
    <t>C</t>
  </si>
  <si>
    <t>D</t>
  </si>
  <si>
    <t>E</t>
  </si>
  <si>
    <t>Current Total Approved Amount</t>
  </si>
  <si>
    <t>Amount of Increase</t>
  </si>
  <si>
    <t>Revised Total Amount Requested</t>
  </si>
  <si>
    <t>Days Left in Plan Year</t>
  </si>
  <si>
    <t>Current Amount for Days Left</t>
  </si>
  <si>
    <t>Revised Amount for Days Left</t>
  </si>
  <si>
    <t>Revised Daily Rate</t>
  </si>
  <si>
    <t>F</t>
  </si>
  <si>
    <t>H</t>
  </si>
  <si>
    <t>I</t>
  </si>
  <si>
    <t>Current Daily Rate</t>
  </si>
  <si>
    <t>G = E + F</t>
  </si>
  <si>
    <t>J = H x I</t>
  </si>
  <si>
    <t>K = F</t>
  </si>
  <si>
    <t>L = J + K</t>
  </si>
  <si>
    <t>If increase causes person's cost to move from Limited/Extensive to Pervasive service level, all the documentation required is required to request Pervasive Level of Service.</t>
  </si>
  <si>
    <t>Date</t>
  </si>
  <si>
    <t>Provider Designee/Agency Signature</t>
  </si>
  <si>
    <t>FROM HERE DOWN; FOR DDS USE ONLY</t>
  </si>
  <si>
    <t>DDS Changes</t>
  </si>
  <si>
    <t>DDS approval of revision with the above DDS Changes.</t>
  </si>
  <si>
    <t>DDS Approval Signature</t>
  </si>
  <si>
    <t>DDS approval of revision as requested.</t>
  </si>
  <si>
    <t>M = L / I</t>
  </si>
  <si>
    <t>Arkansas Department of Human Services</t>
  </si>
  <si>
    <t xml:space="preserve">Division of Developmental Disabilities Services </t>
  </si>
  <si>
    <t xml:space="preserve">
</t>
  </si>
  <si>
    <t xml:space="preserve">     I certify that this individual receives Limited/Extensive Level of Care and the maximum daily rate is not exceeded for the Supported Living Array of Services.</t>
  </si>
  <si>
    <t xml:space="preserve">     I certify that this individual receives Pervasive Level of Care and the maximum daily rate is not exceeded for the Supported Living Array of Services.</t>
  </si>
  <si>
    <t>CES Waiver Services</t>
  </si>
  <si>
    <t>DDS CES-107 (Effective: 08/21/2017)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</si>
</sst>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5"/>
      <color theme="1"/>
      <name val="Arial"/>
      <family val="2"/>
    </font>
    <font>
      <sz val="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1" fillId="0" borderId="1" xfId="0" applyFont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165" fontId="1" fillId="0" borderId="1" xfId="0" applyNumberFormat="1" applyFont="1" applyBorder="1" applyProtection="1">
      <protection locked="0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 applyProtection="1">
      <alignment horizontal="center"/>
      <protection locked="0"/>
    </xf>
    <xf numFmtId="165" fontId="1" fillId="0" borderId="1" xfId="0" applyNumberFormat="1" applyFont="1" applyBorder="1" applyProtection="1"/>
    <xf numFmtId="0" fontId="1" fillId="0" borderId="2" xfId="0" applyFont="1" applyBorder="1"/>
    <xf numFmtId="0" fontId="1" fillId="0" borderId="2" xfId="0" applyFont="1" applyBorder="1" applyAlignment="1" applyProtection="1"/>
    <xf numFmtId="0" fontId="1" fillId="0" borderId="2" xfId="0" applyFont="1" applyBorder="1" applyProtection="1"/>
    <xf numFmtId="0" fontId="1" fillId="0" borderId="2" xfId="0" applyFont="1" applyBorder="1" applyAlignment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4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13" xfId="0" applyFont="1" applyBorder="1" applyAlignment="1">
      <alignment horizontal="centerContinuous"/>
    </xf>
    <xf numFmtId="0" fontId="1" fillId="0" borderId="0" xfId="0" applyFont="1" applyAlignment="1" applyProtection="1">
      <alignment vertical="top"/>
    </xf>
    <xf numFmtId="0" fontId="1" fillId="0" borderId="4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2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0" fontId="1" fillId="0" borderId="6" xfId="0" applyFont="1" applyBorder="1" applyProtection="1"/>
    <xf numFmtId="0" fontId="1" fillId="0" borderId="8" xfId="0" applyFont="1" applyBorder="1" applyAlignment="1">
      <alignment vertical="center"/>
    </xf>
    <xf numFmtId="0" fontId="1" fillId="0" borderId="8" xfId="0" applyFont="1" applyBorder="1" applyProtection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 applyProtection="1">
      <alignment wrapText="1"/>
    </xf>
    <xf numFmtId="165" fontId="1" fillId="0" borderId="4" xfId="0" applyNumberFormat="1" applyFont="1" applyBorder="1"/>
    <xf numFmtId="0" fontId="1" fillId="0" borderId="0" xfId="0" applyFont="1" applyAlignment="1" applyProtection="1"/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Continuous"/>
    </xf>
    <xf numFmtId="0" fontId="5" fillId="0" borderId="0" xfId="0" applyFont="1"/>
    <xf numFmtId="0" fontId="4" fillId="0" borderId="2" xfId="0" applyFont="1" applyBorder="1" applyAlignment="1"/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6" fillId="0" borderId="2" xfId="0" applyFont="1" applyBorder="1" applyProtection="1"/>
    <xf numFmtId="0" fontId="6" fillId="0" borderId="0" xfId="0" applyFont="1" applyProtection="1"/>
    <xf numFmtId="0" fontId="5" fillId="0" borderId="2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center" vertical="top"/>
    </xf>
    <xf numFmtId="0" fontId="6" fillId="0" borderId="2" xfId="0" applyFont="1" applyBorder="1"/>
    <xf numFmtId="0" fontId="6" fillId="0" borderId="0" xfId="0" applyFont="1"/>
    <xf numFmtId="0" fontId="6" fillId="0" borderId="4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center"/>
    </xf>
    <xf numFmtId="164" fontId="6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Protection="1"/>
    <xf numFmtId="3" fontId="6" fillId="0" borderId="4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7" fillId="0" borderId="2" xfId="0" applyFont="1" applyBorder="1" applyProtection="1"/>
    <xf numFmtId="0" fontId="7" fillId="0" borderId="0" xfId="0" applyFont="1" applyProtection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114300</xdr:rowOff>
        </xdr:from>
        <xdr:to>
          <xdr:col>13</xdr:col>
          <xdr:colOff>428625</xdr:colOff>
          <xdr:row>16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114300</xdr:rowOff>
        </xdr:from>
        <xdr:to>
          <xdr:col>13</xdr:col>
          <xdr:colOff>28575</xdr:colOff>
          <xdr:row>18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29</xdr:row>
          <xdr:rowOff>66675</xdr:rowOff>
        </xdr:from>
        <xdr:to>
          <xdr:col>2</xdr:col>
          <xdr:colOff>85725</xdr:colOff>
          <xdr:row>31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31</xdr:row>
          <xdr:rowOff>66675</xdr:rowOff>
        </xdr:from>
        <xdr:to>
          <xdr:col>2</xdr:col>
          <xdr:colOff>85725</xdr:colOff>
          <xdr:row>33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showGridLines="0" tabSelected="1" topLeftCell="A4" zoomScaleNormal="100" zoomScaleSheetLayoutView="100" workbookViewId="0">
      <selection activeCell="B35" sqref="B35:F35"/>
    </sheetView>
  </sheetViews>
  <sheetFormatPr defaultColWidth="3.7109375" defaultRowHeight="12.75" x14ac:dyDescent="0.2"/>
  <cols>
    <col min="1" max="1" width="0.85546875" style="1" customWidth="1"/>
    <col min="2" max="2" width="15.7109375" style="1" customWidth="1"/>
    <col min="3" max="3" width="7.7109375" style="1" customWidth="1"/>
    <col min="4" max="5" width="8.7109375" style="1" customWidth="1"/>
    <col min="6" max="8" width="11.7109375" style="1" customWidth="1"/>
    <col min="9" max="9" width="8.7109375" style="1" customWidth="1"/>
    <col min="10" max="10" width="7.7109375" style="1" customWidth="1"/>
    <col min="11" max="13" width="12.7109375" style="1" customWidth="1"/>
    <col min="14" max="14" width="8.7109375" style="1" customWidth="1"/>
    <col min="15" max="15" width="0.85546875" style="1" customWidth="1"/>
    <col min="16" max="16384" width="3.7109375" style="1"/>
  </cols>
  <sheetData>
    <row r="1" spans="1:15" s="36" customFormat="1" ht="15" x14ac:dyDescent="0.2">
      <c r="A1" s="47"/>
      <c r="B1" s="42" t="s">
        <v>39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35"/>
    </row>
    <row r="2" spans="1:15" s="36" customFormat="1" ht="15" x14ac:dyDescent="0.2">
      <c r="A2" s="35"/>
      <c r="B2" s="37"/>
      <c r="C2" s="37"/>
      <c r="D2" s="37"/>
      <c r="E2" s="37"/>
      <c r="F2" s="37"/>
      <c r="G2" s="37"/>
      <c r="H2" s="37" t="s">
        <v>40</v>
      </c>
      <c r="I2" s="37"/>
      <c r="J2" s="37"/>
      <c r="K2" s="37"/>
      <c r="L2" s="37"/>
      <c r="M2" s="37"/>
      <c r="N2" s="37"/>
      <c r="O2" s="35"/>
    </row>
    <row r="3" spans="1:15" s="36" customFormat="1" ht="15" x14ac:dyDescent="0.2">
      <c r="A3" s="35"/>
      <c r="B3" s="37"/>
      <c r="C3" s="37"/>
      <c r="D3" s="37"/>
      <c r="E3" s="37"/>
      <c r="F3" s="37"/>
      <c r="G3" s="37"/>
      <c r="H3" s="37" t="s">
        <v>44</v>
      </c>
      <c r="I3" s="37"/>
      <c r="J3" s="37"/>
      <c r="K3" s="37"/>
      <c r="L3" s="37"/>
      <c r="M3" s="37"/>
      <c r="N3" s="37"/>
      <c r="O3" s="35"/>
    </row>
    <row r="4" spans="1:15" s="40" customFormat="1" ht="15" x14ac:dyDescent="0.2">
      <c r="A4" s="38"/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</row>
    <row r="5" spans="1:15" x14ac:dyDescent="0.2">
      <c r="A5" s="10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0"/>
    </row>
    <row r="6" spans="1:15" s="34" customFormat="1" ht="25.5" x14ac:dyDescent="0.2">
      <c r="A6" s="11"/>
      <c r="B6" s="63"/>
      <c r="C6" s="63"/>
      <c r="D6" s="63"/>
      <c r="E6" s="63"/>
      <c r="F6" s="63"/>
      <c r="G6" s="63"/>
      <c r="H6" s="32" t="s">
        <v>41</v>
      </c>
      <c r="I6" s="62"/>
      <c r="J6" s="62"/>
      <c r="K6" s="11"/>
      <c r="L6" s="11"/>
      <c r="M6" s="11"/>
      <c r="N6" s="11"/>
      <c r="O6" s="11"/>
    </row>
    <row r="7" spans="1:15" x14ac:dyDescent="0.2">
      <c r="A7" s="10"/>
      <c r="B7" s="17" t="s">
        <v>2</v>
      </c>
      <c r="C7" s="17"/>
      <c r="D7" s="17"/>
      <c r="E7" s="17"/>
      <c r="F7" s="16"/>
      <c r="G7" s="16"/>
      <c r="H7" s="10"/>
      <c r="I7" s="18" t="s">
        <v>1</v>
      </c>
      <c r="J7" s="18"/>
      <c r="K7" s="13"/>
      <c r="L7" s="13"/>
      <c r="M7" s="13"/>
      <c r="N7" s="13"/>
      <c r="O7" s="10"/>
    </row>
    <row r="8" spans="1:15" x14ac:dyDescent="0.2">
      <c r="A8" s="10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0"/>
    </row>
    <row r="9" spans="1:15" x14ac:dyDescent="0.2">
      <c r="A9" s="10"/>
      <c r="B9" s="13" t="s">
        <v>30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0"/>
    </row>
    <row r="10" spans="1:15" x14ac:dyDescent="0.2">
      <c r="A10" s="1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0"/>
    </row>
    <row r="11" spans="1:15" s="7" customFormat="1" ht="51" x14ac:dyDescent="0.25">
      <c r="A11" s="25"/>
      <c r="B11" s="29" t="s">
        <v>4</v>
      </c>
      <c r="C11" s="30" t="s">
        <v>7</v>
      </c>
      <c r="D11" s="30" t="s">
        <v>8</v>
      </c>
      <c r="E11" s="30" t="s">
        <v>9</v>
      </c>
      <c r="F11" s="30" t="s">
        <v>15</v>
      </c>
      <c r="G11" s="30" t="s">
        <v>16</v>
      </c>
      <c r="H11" s="30" t="s">
        <v>17</v>
      </c>
      <c r="I11" s="30" t="s">
        <v>25</v>
      </c>
      <c r="J11" s="30" t="s">
        <v>18</v>
      </c>
      <c r="K11" s="30" t="s">
        <v>19</v>
      </c>
      <c r="L11" s="30" t="s">
        <v>16</v>
      </c>
      <c r="M11" s="30" t="s">
        <v>20</v>
      </c>
      <c r="N11" s="30" t="s">
        <v>21</v>
      </c>
      <c r="O11" s="27"/>
    </row>
    <row r="12" spans="1:15" s="7" customFormat="1" x14ac:dyDescent="0.25">
      <c r="A12" s="25"/>
      <c r="B12" s="29" t="s">
        <v>10</v>
      </c>
      <c r="C12" s="30" t="s">
        <v>11</v>
      </c>
      <c r="D12" s="30" t="s">
        <v>12</v>
      </c>
      <c r="E12" s="30" t="s">
        <v>13</v>
      </c>
      <c r="F12" s="30" t="s">
        <v>14</v>
      </c>
      <c r="G12" s="30" t="s">
        <v>22</v>
      </c>
      <c r="H12" s="30" t="s">
        <v>26</v>
      </c>
      <c r="I12" s="30" t="s">
        <v>23</v>
      </c>
      <c r="J12" s="30" t="s">
        <v>24</v>
      </c>
      <c r="K12" s="30" t="s">
        <v>27</v>
      </c>
      <c r="L12" s="30" t="s">
        <v>28</v>
      </c>
      <c r="M12" s="30" t="s">
        <v>29</v>
      </c>
      <c r="N12" s="30" t="s">
        <v>38</v>
      </c>
      <c r="O12" s="27"/>
    </row>
    <row r="13" spans="1:15" s="2" customFormat="1" x14ac:dyDescent="0.2">
      <c r="A13" s="26"/>
      <c r="B13" s="3"/>
      <c r="C13" s="5" t="s">
        <v>5</v>
      </c>
      <c r="D13" s="4"/>
      <c r="E13" s="4"/>
      <c r="F13" s="6"/>
      <c r="G13" s="6"/>
      <c r="H13" s="9" t="str">
        <f>IF(F13+G13=0, "",F13+G13)</f>
        <v/>
      </c>
      <c r="I13" s="6"/>
      <c r="J13" s="8"/>
      <c r="K13" s="9" t="str">
        <f>IF(I13*J13=0, "",I13*J13)</f>
        <v/>
      </c>
      <c r="L13" s="9" t="str">
        <f>IF(G13=0, "",G13)</f>
        <v/>
      </c>
      <c r="M13" s="9" t="str">
        <f>IF(ISERROR(K13+L13),"",K13+L13)</f>
        <v/>
      </c>
      <c r="N13" s="9" t="str">
        <f>IF(ISERROR(M13/J13),"",M13/J13)</f>
        <v/>
      </c>
      <c r="O13" s="28"/>
    </row>
    <row r="14" spans="1:15" s="2" customFormat="1" x14ac:dyDescent="0.2">
      <c r="A14" s="26"/>
      <c r="B14" s="3"/>
      <c r="C14" s="5" t="s">
        <v>6</v>
      </c>
      <c r="D14" s="4"/>
      <c r="E14" s="4"/>
      <c r="F14" s="6"/>
      <c r="G14" s="6"/>
      <c r="H14" s="9" t="str">
        <f>IF(F14+G14=0, "",F14+G14)</f>
        <v/>
      </c>
      <c r="I14" s="6"/>
      <c r="J14" s="8"/>
      <c r="K14" s="9" t="str">
        <f t="shared" ref="K14" si="0">IF(I14*J14=0, "",I14*J14)</f>
        <v/>
      </c>
      <c r="L14" s="9" t="str">
        <f t="shared" ref="L14" si="1">IF(G14=0, "",G14)</f>
        <v/>
      </c>
      <c r="M14" s="9" t="str">
        <f t="shared" ref="M14" si="2">IF(ISERROR(K14+L14),"",K14+L14)</f>
        <v/>
      </c>
      <c r="N14" s="9" t="str">
        <f t="shared" ref="N14" si="3">IF(ISERROR(M14/J14),"",M14/J14)</f>
        <v/>
      </c>
      <c r="O14" s="28"/>
    </row>
    <row r="15" spans="1:15" x14ac:dyDescent="0.2">
      <c r="A15" s="10"/>
      <c r="B15" s="16"/>
      <c r="C15" s="16"/>
      <c r="D15" s="16"/>
      <c r="E15" s="16"/>
      <c r="F15" s="16"/>
      <c r="G15" s="16"/>
      <c r="H15" s="16"/>
      <c r="I15" s="16"/>
      <c r="J15" s="33"/>
      <c r="K15" s="16"/>
      <c r="L15" s="16"/>
      <c r="M15" s="16"/>
      <c r="N15" s="16"/>
      <c r="O15" s="10"/>
    </row>
    <row r="16" spans="1:15" x14ac:dyDescent="0.2">
      <c r="A16" s="10"/>
      <c r="B16" s="10" t="s">
        <v>42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">
      <c r="A18" s="10"/>
      <c r="B18" s="10" t="s">
        <v>43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">
      <c r="A19" s="10"/>
      <c r="B19" s="10"/>
      <c r="C19" s="10"/>
      <c r="D19" s="10"/>
      <c r="E19" s="10"/>
      <c r="F19" s="10"/>
      <c r="G19" s="15"/>
      <c r="H19" s="15"/>
      <c r="I19" s="15"/>
      <c r="J19" s="15"/>
      <c r="K19" s="15"/>
      <c r="L19" s="15"/>
      <c r="M19" s="10"/>
      <c r="N19" s="10"/>
      <c r="O19" s="10"/>
    </row>
    <row r="20" spans="1:15" ht="25.5" x14ac:dyDescent="0.2">
      <c r="A20" s="10"/>
      <c r="B20" s="61"/>
      <c r="C20" s="61"/>
      <c r="D20" s="61"/>
      <c r="E20" s="61"/>
      <c r="F20" s="61"/>
      <c r="G20" s="31" t="s">
        <v>41</v>
      </c>
      <c r="H20" s="66"/>
      <c r="I20" s="67"/>
      <c r="J20" s="67"/>
      <c r="K20" s="68"/>
      <c r="L20" s="11"/>
      <c r="M20" s="69"/>
      <c r="N20" s="70"/>
      <c r="O20" s="10"/>
    </row>
    <row r="21" spans="1:15" ht="15" customHeight="1" x14ac:dyDescent="0.2">
      <c r="A21" s="10"/>
      <c r="B21" s="16" t="s">
        <v>3</v>
      </c>
      <c r="C21" s="16"/>
      <c r="D21" s="16"/>
      <c r="E21" s="16"/>
      <c r="F21" s="16"/>
      <c r="G21" s="16"/>
      <c r="H21" s="16" t="s">
        <v>32</v>
      </c>
      <c r="I21" s="16"/>
      <c r="J21" s="16"/>
      <c r="K21" s="16"/>
      <c r="L21" s="16"/>
      <c r="M21" s="19" t="s">
        <v>31</v>
      </c>
      <c r="N21" s="20"/>
      <c r="O21" s="10"/>
    </row>
    <row r="22" spans="1:15" ht="25.5" x14ac:dyDescent="0.2">
      <c r="A22" s="10"/>
      <c r="B22" s="31" t="s">
        <v>41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A23" s="10"/>
      <c r="B23" s="14" t="s">
        <v>33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2">
      <c r="A25" s="10"/>
      <c r="B25" s="15" t="s">
        <v>34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</row>
    <row r="26" spans="1:15" s="7" customFormat="1" ht="51" x14ac:dyDescent="0.25">
      <c r="A26" s="25"/>
      <c r="B26" s="29" t="s">
        <v>4</v>
      </c>
      <c r="C26" s="30" t="s">
        <v>7</v>
      </c>
      <c r="D26" s="30" t="s">
        <v>8</v>
      </c>
      <c r="E26" s="30" t="s">
        <v>9</v>
      </c>
      <c r="F26" s="30" t="s">
        <v>15</v>
      </c>
      <c r="G26" s="30" t="s">
        <v>16</v>
      </c>
      <c r="H26" s="30" t="s">
        <v>17</v>
      </c>
      <c r="I26" s="30" t="s">
        <v>25</v>
      </c>
      <c r="J26" s="30" t="s">
        <v>18</v>
      </c>
      <c r="K26" s="30" t="s">
        <v>19</v>
      </c>
      <c r="L26" s="30" t="s">
        <v>16</v>
      </c>
      <c r="M26" s="30" t="s">
        <v>20</v>
      </c>
      <c r="N26" s="30" t="s">
        <v>21</v>
      </c>
      <c r="O26" s="27"/>
    </row>
    <row r="27" spans="1:15" s="7" customFormat="1" x14ac:dyDescent="0.25">
      <c r="A27" s="25"/>
      <c r="B27" s="29" t="s">
        <v>10</v>
      </c>
      <c r="C27" s="30" t="s">
        <v>11</v>
      </c>
      <c r="D27" s="30" t="s">
        <v>12</v>
      </c>
      <c r="E27" s="30" t="s">
        <v>13</v>
      </c>
      <c r="F27" s="30" t="s">
        <v>14</v>
      </c>
      <c r="G27" s="30" t="s">
        <v>22</v>
      </c>
      <c r="H27" s="30" t="s">
        <v>26</v>
      </c>
      <c r="I27" s="30" t="s">
        <v>23</v>
      </c>
      <c r="J27" s="30" t="s">
        <v>24</v>
      </c>
      <c r="K27" s="30" t="s">
        <v>27</v>
      </c>
      <c r="L27" s="30" t="s">
        <v>28</v>
      </c>
      <c r="M27" s="30" t="s">
        <v>29</v>
      </c>
      <c r="N27" s="30" t="s">
        <v>38</v>
      </c>
      <c r="O27" s="27"/>
    </row>
    <row r="28" spans="1:15" s="2" customFormat="1" x14ac:dyDescent="0.2">
      <c r="A28" s="26"/>
      <c r="B28" s="3"/>
      <c r="C28" s="5" t="s">
        <v>5</v>
      </c>
      <c r="D28" s="4"/>
      <c r="E28" s="4"/>
      <c r="F28" s="6"/>
      <c r="G28" s="6"/>
      <c r="H28" s="9" t="str">
        <f>IF(F28+G28=0, "",F28+G28)</f>
        <v/>
      </c>
      <c r="I28" s="6"/>
      <c r="J28" s="8"/>
      <c r="K28" s="9" t="str">
        <f>IF(I28*J28=0, "",I28*J28)</f>
        <v/>
      </c>
      <c r="L28" s="9" t="str">
        <f>IF(G28=0, "",G28)</f>
        <v/>
      </c>
      <c r="M28" s="9" t="str">
        <f>IF(ISERROR(K28+L28),"",K28+L28)</f>
        <v/>
      </c>
      <c r="N28" s="9" t="str">
        <f>IF(ISERROR(M28/J28),"",M28/J28)</f>
        <v/>
      </c>
      <c r="O28" s="28"/>
    </row>
    <row r="29" spans="1:15" s="2" customFormat="1" x14ac:dyDescent="0.2">
      <c r="A29" s="26"/>
      <c r="B29" s="3"/>
      <c r="C29" s="5" t="s">
        <v>6</v>
      </c>
      <c r="D29" s="4"/>
      <c r="E29" s="4"/>
      <c r="F29" s="6"/>
      <c r="G29" s="6"/>
      <c r="H29" s="9" t="str">
        <f>IF(F29+G29=0, "",F29+G29)</f>
        <v/>
      </c>
      <c r="I29" s="6"/>
      <c r="J29" s="8"/>
      <c r="K29" s="9" t="str">
        <f t="shared" ref="K29" si="4">IF(I29*J29=0, "",I29*J29)</f>
        <v/>
      </c>
      <c r="L29" s="9" t="str">
        <f t="shared" ref="L29" si="5">IF(G29=0, "",G29)</f>
        <v/>
      </c>
      <c r="M29" s="9" t="str">
        <f t="shared" ref="M29" si="6">IF(ISERROR(K29+L29),"",K29+L29)</f>
        <v/>
      </c>
      <c r="N29" s="9" t="str">
        <f t="shared" ref="N29" si="7">IF(ISERROR(M29/J29),"",M29/J29)</f>
        <v/>
      </c>
      <c r="O29" s="28"/>
    </row>
    <row r="30" spans="1:15" s="46" customFormat="1" ht="8.25" x14ac:dyDescent="0.15">
      <c r="A30" s="45"/>
      <c r="B30" s="51"/>
      <c r="C30" s="52"/>
      <c r="D30" s="53"/>
      <c r="E30" s="53"/>
      <c r="F30" s="54"/>
      <c r="G30" s="54"/>
      <c r="H30" s="54"/>
      <c r="I30" s="54"/>
      <c r="J30" s="55"/>
      <c r="K30" s="54"/>
      <c r="L30" s="54"/>
      <c r="M30" s="54"/>
      <c r="N30" s="54"/>
      <c r="O30" s="45"/>
    </row>
    <row r="31" spans="1:15" x14ac:dyDescent="0.2">
      <c r="A31" s="10"/>
      <c r="B31" s="10"/>
      <c r="C31" s="10" t="s">
        <v>37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s="50" customFormat="1" ht="8.25" x14ac:dyDescent="0.1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x14ac:dyDescent="0.2">
      <c r="A33" s="10"/>
      <c r="B33" s="10"/>
      <c r="C33" s="10" t="s">
        <v>35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2" customFormat="1" ht="25.5" x14ac:dyDescent="0.2">
      <c r="A35" s="12"/>
      <c r="B35" s="61"/>
      <c r="C35" s="61"/>
      <c r="D35" s="61"/>
      <c r="E35" s="61"/>
      <c r="F35" s="61"/>
      <c r="G35" s="32" t="s">
        <v>41</v>
      </c>
      <c r="H35" s="12"/>
      <c r="I35" s="64"/>
      <c r="J35" s="64"/>
      <c r="K35" s="11"/>
      <c r="L35" s="11"/>
      <c r="M35" s="12"/>
      <c r="N35" s="12"/>
      <c r="O35" s="12"/>
    </row>
    <row r="36" spans="1:15" s="21" customFormat="1" x14ac:dyDescent="0.25">
      <c r="A36" s="23"/>
      <c r="B36" s="22" t="s">
        <v>36</v>
      </c>
      <c r="C36" s="22"/>
      <c r="D36" s="22"/>
      <c r="E36" s="22"/>
      <c r="F36" s="22"/>
      <c r="G36" s="23"/>
      <c r="H36" s="23"/>
      <c r="I36" s="65" t="s">
        <v>31</v>
      </c>
      <c r="J36" s="65"/>
      <c r="K36" s="23"/>
      <c r="L36" s="23"/>
      <c r="M36" s="23"/>
      <c r="N36" s="23"/>
      <c r="O36" s="23"/>
    </row>
    <row r="37" spans="1:15" s="21" customFormat="1" x14ac:dyDescent="0.25">
      <c r="A37" s="23"/>
      <c r="B37" s="22"/>
      <c r="C37" s="22"/>
      <c r="D37" s="22"/>
      <c r="E37" s="22"/>
      <c r="F37" s="22"/>
      <c r="G37" s="23"/>
      <c r="H37" s="23"/>
      <c r="I37" s="48"/>
      <c r="J37" s="48"/>
      <c r="K37" s="23"/>
      <c r="L37" s="23"/>
      <c r="M37" s="23"/>
      <c r="N37" s="23"/>
      <c r="O37" s="23"/>
    </row>
    <row r="38" spans="1:15" s="2" customFormat="1" ht="14.25" x14ac:dyDescent="0.2">
      <c r="A38" s="12"/>
      <c r="B38" s="56" t="s">
        <v>45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12"/>
    </row>
    <row r="39" spans="1:15" s="58" customFormat="1" ht="5.25" x14ac:dyDescent="0.1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1:15" s="2" customFormat="1" x14ac:dyDescent="0.2"/>
    <row r="41" spans="1:15" s="2" customFormat="1" x14ac:dyDescent="0.2"/>
    <row r="42" spans="1:15" x14ac:dyDescent="0.2"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</sheetData>
  <sheetProtection algorithmName="SHA-512" hashValue="EaGtkonXwYAvaUS6nUWobs8eYWnRGBoe77lR2TAIvmZ7sBjTymhknR1zqz/9P8gFMlC70un/L+eumoZXi2buLA==" saltValue="0udaT/DGfjBurne592rYWA==" spinCount="100000" sheet="1" objects="1" scenarios="1"/>
  <mergeCells count="9">
    <mergeCell ref="B42:N42"/>
    <mergeCell ref="B20:F20"/>
    <mergeCell ref="B35:F35"/>
    <mergeCell ref="I6:J6"/>
    <mergeCell ref="B6:G6"/>
    <mergeCell ref="I35:J35"/>
    <mergeCell ref="I36:J36"/>
    <mergeCell ref="H20:K20"/>
    <mergeCell ref="M20:N20"/>
  </mergeCells>
  <pageMargins left="0.5" right="0.5" top="0.5" bottom="0.5" header="0.25" footer="0.25"/>
  <pageSetup scale="90" orientation="landscape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114300</xdr:rowOff>
                  </from>
                  <to>
                    <xdr:col>13</xdr:col>
                    <xdr:colOff>428625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114300</xdr:rowOff>
                  </from>
                  <to>
                    <xdr:col>13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819150</xdr:colOff>
                    <xdr:row>29</xdr:row>
                    <xdr:rowOff>66675</xdr:rowOff>
                  </from>
                  <to>
                    <xdr:col>2</xdr:col>
                    <xdr:colOff>85725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819150</xdr:colOff>
                    <xdr:row>31</xdr:row>
                    <xdr:rowOff>66675</xdr:rowOff>
                  </from>
                  <to>
                    <xdr:col>2</xdr:col>
                    <xdr:colOff>85725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Effective_x0020_Date xmlns="ad2dadcc-d2a5-432f-8a28-bae3b51ba843">2017-08-21T05:00:00+00:00</Effective_x0020_Date>
    <Revision_x0020_Date xmlns="ad2dadcc-d2a5-432f-8a28-bae3b51ba843">2017-09-14T05:00:00+00:00</Revision_x0020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472B784D6DED4DB043A7068B44A287" ma:contentTypeVersion="2" ma:contentTypeDescription="Create a new document." ma:contentTypeScope="" ma:versionID="70dc96a59f3b98b3045ef4650f880fb5">
  <xsd:schema xmlns:xsd="http://www.w3.org/2001/XMLSchema" xmlns:xs="http://www.w3.org/2001/XMLSchema" xmlns:p="http://schemas.microsoft.com/office/2006/metadata/properties" xmlns:ns2="ad2dadcc-d2a5-432f-8a28-bae3b51ba843" targetNamespace="http://schemas.microsoft.com/office/2006/metadata/properties" ma:root="true" ma:fieldsID="e37bbeeffa48ca3f0880e4ef90a0dd7c" ns2:_="">
    <xsd:import namespace="ad2dadcc-d2a5-432f-8a28-bae3b51ba843"/>
    <xsd:element name="properties">
      <xsd:complexType>
        <xsd:sequence>
          <xsd:element name="documentManagement">
            <xsd:complexType>
              <xsd:all>
                <xsd:element ref="ns2:Effective_x0020_Date" minOccurs="0"/>
                <xsd:element ref="ns2:Revis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dadcc-d2a5-432f-8a28-bae3b51ba843" elementFormDefault="qualified">
    <xsd:import namespace="http://schemas.microsoft.com/office/2006/documentManagement/types"/>
    <xsd:import namespace="http://schemas.microsoft.com/office/infopath/2007/PartnerControls"/>
    <xsd:element name="Effective_x0020_Date" ma:index="1" nillable="true" ma:displayName="Effective Date" ma:format="DateOnly" ma:internalName="Effective_x0020_Date">
      <xsd:simpleType>
        <xsd:restriction base="dms:DateTime"/>
      </xsd:simpleType>
    </xsd:element>
    <xsd:element name="Revision_x0020_Date" ma:index="2" nillable="true" ma:displayName="Revision Date" ma:format="DateOnly" ma:internalName="Revis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55015B-6F53-44B2-A9F1-9B1C422F0EBB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ad2dadcc-d2a5-432f-8a28-bae3b51ba843"/>
  </ds:schemaRefs>
</ds:datastoreItem>
</file>

<file path=customXml/itemProps2.xml><?xml version="1.0" encoding="utf-8"?>
<ds:datastoreItem xmlns:ds="http://schemas.openxmlformats.org/officeDocument/2006/customXml" ds:itemID="{F9AB0C4E-C8A3-49BE-B0FD-3661442F5A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1007DB-9517-4E2A-9B24-79B718749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dadcc-d2a5-432f-8a28-bae3b51ba8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Minimum Wage Change</vt:lpstr>
      <vt:lpstr>'Minimum Wage Change'!Print_Area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CES-107 Minimum Wage Change Form</dc:title>
  <dc:creator>Jerry Hodge</dc:creator>
  <cp:lastModifiedBy>Jerry Hodge</cp:lastModifiedBy>
  <cp:lastPrinted>2017-11-01T20:03:23Z</cp:lastPrinted>
  <dcterms:created xsi:type="dcterms:W3CDTF">2017-09-14T16:35:27Z</dcterms:created>
  <dcterms:modified xsi:type="dcterms:W3CDTF">2017-11-01T20:04:06Z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0x0101005C472B784D6DED4DB043A7068B44A287</vt:lpwstr>
  </property>
</Properties>
</file>